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xu-my.sharepoint.com/personal/sheri_wiegand_txu_com/Documents/Desktop/ERCOT/TDTMS/MT Subtype Analysis/"/>
    </mc:Choice>
  </mc:AlternateContent>
  <xr:revisionPtr revIDLastSave="0" documentId="8_{F88F94B7-2BEC-4D04-BD82-6A4249B50519}" xr6:coauthVersionLast="47" xr6:coauthVersionMax="47" xr10:uidLastSave="{00000000-0000-0000-0000-000000000000}"/>
  <bookViews>
    <workbookView xWindow="0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J2" i="1"/>
  <c r="I3" i="1"/>
  <c r="J3" i="1"/>
  <c r="I4" i="1"/>
  <c r="J4" i="1"/>
  <c r="I5" i="1"/>
  <c r="J5" i="1"/>
  <c r="I6" i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H29" i="1"/>
  <c r="F29" i="1"/>
  <c r="E29" i="1"/>
  <c r="D29" i="1"/>
  <c r="C29" i="1"/>
  <c r="G29" i="1"/>
</calcChain>
</file>

<file path=xl/sharedStrings.xml><?xml version="1.0" encoding="utf-8"?>
<sst xmlns="http://schemas.openxmlformats.org/spreadsheetml/2006/main" count="65" uniqueCount="64">
  <si>
    <t>Inadvertent Losing</t>
  </si>
  <si>
    <t>Inadvertent Gaining</t>
  </si>
  <si>
    <t>Switch Hold Removal</t>
  </si>
  <si>
    <t>Usage/Billing - Dispute</t>
  </si>
  <si>
    <t>Customer Rescission</t>
  </si>
  <si>
    <t>Usage/Billing - Missing</t>
  </si>
  <si>
    <t>AMS LSE Interval Dispute</t>
  </si>
  <si>
    <t>Other</t>
  </si>
  <si>
    <t>Cancel With Approval</t>
  </si>
  <si>
    <t>Missing Enrollment TXNS</t>
  </si>
  <si>
    <t>997 Issues</t>
  </si>
  <si>
    <t>Siebel Chg/Info</t>
  </si>
  <si>
    <t>Bulk Insert</t>
  </si>
  <si>
    <t>LSE Relationship record present in MP System, not in ERCOT: de-engz</t>
  </si>
  <si>
    <t>Projects</t>
  </si>
  <si>
    <t>AMS LSE Interval Missing</t>
  </si>
  <si>
    <t>Ercot Initiated</t>
  </si>
  <si>
    <t>Safety Net Order</t>
  </si>
  <si>
    <t>Move Out With Meter Removal</t>
  </si>
  <si>
    <t>Redirect Fees</t>
  </si>
  <si>
    <t>Market Rule</t>
  </si>
  <si>
    <t>Issue Sub Type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</si>
  <si>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</si>
  <si>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</si>
  <si>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</si>
  <si>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</si>
  <si>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</si>
  <si>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</si>
  <si>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</si>
  <si>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</si>
  <si>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</si>
  <si>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</si>
  <si>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</si>
  <si>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</si>
  <si>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</si>
  <si>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</si>
  <si>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</si>
  <si>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</si>
  <si>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</si>
  <si>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</si>
  <si>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</si>
  <si>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</si>
  <si>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Difference last six months</t>
  </si>
  <si>
    <t>Difference same time last year</t>
  </si>
  <si>
    <t xml:space="preserve">TOTALS </t>
  </si>
  <si>
    <t xml:space="preserve">7/1/23 -12/31/23 </t>
  </si>
  <si>
    <t>Service Order</t>
  </si>
  <si>
    <t>22</t>
  </si>
  <si>
    <t>1/1/24 - 6/30/24</t>
  </si>
  <si>
    <t>Premise Type</t>
  </si>
  <si>
    <t>Various DEVs</t>
  </si>
  <si>
    <t>7/1/24 - 12/31/24</t>
  </si>
  <si>
    <t>Meter Cycle Change Requests</t>
  </si>
  <si>
    <t>867 vs Sum of LSE-Dispute</t>
  </si>
  <si>
    <t>REP of Record</t>
  </si>
  <si>
    <t>21</t>
  </si>
  <si>
    <t>23</t>
  </si>
  <si>
    <t>24</t>
  </si>
  <si>
    <t>25</t>
  </si>
  <si>
    <t>26</t>
  </si>
  <si>
    <t>27</t>
  </si>
  <si>
    <t>1/1/25 - 6/30/25</t>
  </si>
  <si>
    <t>7/1/25 - 12/31/25</t>
  </si>
  <si>
    <t>1/1/26 - 6/30/26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</si>
</sst>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0" fillId="0" borderId="0" xfId="0" applyNumberFormat="1" applyAlignment="1">
      <alignment horizont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2" fontId="0" fillId="0" borderId="0" xfId="0" applyNumberFormat="1"/>
    <xf numFmtId="1" fontId="1" fillId="0" borderId="1" xfId="0" applyNumberFormat="1" applyFont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9" fontId="1" fillId="6" borderId="1" xfId="0" applyNumberFormat="1" applyFont="1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/>
    <xf numFmtId="1" fontId="7" fillId="7" borderId="1" xfId="0" applyNumberFormat="1" applyFont="1" applyFill="1" applyBorder="1" applyAlignment="1">
      <alignment horizontal="center"/>
    </xf>
    <xf numFmtId="49" fontId="6" fillId="8" borderId="1" xfId="0" applyNumberFormat="1" applyFont="1" applyFill="1" applyBorder="1"/>
    <xf numFmtId="49" fontId="6" fillId="9" borderId="1" xfId="0" applyNumberFormat="1" applyFont="1" applyFill="1" applyBorder="1"/>
    <xf numFmtId="1" fontId="0" fillId="6" borderId="2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/>
    </xf>
    <xf numFmtId="49" fontId="0" fillId="0" borderId="2" xfId="0" applyNumberFormat="1" applyBorder="1"/>
    <xf numFmtId="49" fontId="1" fillId="10" borderId="1" xfId="0" applyNumberFormat="1" applyFont="1" applyFill="1" applyBorder="1" applyAlignment="1">
      <alignment horizontal="center" vertical="center" wrapText="1"/>
    </xf>
    <xf numFmtId="1" fontId="0" fillId="10" borderId="1" xfId="0" applyNumberFormat="1" applyFill="1" applyBorder="1" applyAlignment="1">
      <alignment horizontal="center"/>
    </xf>
    <xf numFmtId="1" fontId="0" fillId="1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wrapText="1"/>
    </xf>
    <xf numFmtId="1" fontId="8" fillId="4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/>
    </xf>
  </cellXfs>
  <cellStyles count="1">
    <cellStyle name="Normal" xfId="0" builtinId="0"/>
  </cellStyles>
  <dxfs count="3">
    <dxf>
      <font>
        <color rgb="FF0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66FF66"/>
      <color rgb="FFD1FFA3"/>
      <color rgb="FF99FF33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MT SUBTYPE VOLUMES</a:t>
            </a:r>
          </a:p>
          <a:p>
            <a:pPr>
              <a:defRPr/>
            </a:pPr>
            <a:r>
              <a:rPr lang="en-US" sz="2000" b="1"/>
              <a:t>2021 - 2024</a:t>
            </a:r>
          </a:p>
        </c:rich>
      </c:tx>
      <c:layout>
        <c:manualLayout>
          <c:xMode val="edge"/>
          <c:yMode val="edge"/>
          <c:x val="0.31544383737747067"/>
          <c:y val="1.8045112781954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33262431415402E-2"/>
          <c:y val="0.10664908537196209"/>
          <c:w val="0.89955758194524083"/>
          <c:h val="0.6997608045795007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5D3-4799-B479-F4C80AE8479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3-4799-B479-F4C80AE84797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Sheet1!$C$2:$C$28</c:f>
              <c:numCache>
                <c:formatCode>0</c:formatCode>
                <c:ptCount val="27"/>
                <c:pt idx="0">
                  <c:v>21820</c:v>
                </c:pt>
                <c:pt idx="1">
                  <c:v>13018</c:v>
                </c:pt>
                <c:pt idx="2">
                  <c:v>5789</c:v>
                </c:pt>
                <c:pt idx="3">
                  <c:v>11096</c:v>
                </c:pt>
                <c:pt idx="4">
                  <c:v>9537</c:v>
                </c:pt>
                <c:pt idx="5">
                  <c:v>5620</c:v>
                </c:pt>
                <c:pt idx="6">
                  <c:v>3043</c:v>
                </c:pt>
                <c:pt idx="7">
                  <c:v>446</c:v>
                </c:pt>
                <c:pt idx="8">
                  <c:v>1361</c:v>
                </c:pt>
                <c:pt idx="9">
                  <c:v>435</c:v>
                </c:pt>
                <c:pt idx="11">
                  <c:v>300</c:v>
                </c:pt>
                <c:pt idx="12">
                  <c:v>390</c:v>
                </c:pt>
                <c:pt idx="13">
                  <c:v>466</c:v>
                </c:pt>
                <c:pt idx="14">
                  <c:v>124</c:v>
                </c:pt>
                <c:pt idx="16">
                  <c:v>49</c:v>
                </c:pt>
                <c:pt idx="18">
                  <c:v>150</c:v>
                </c:pt>
                <c:pt idx="19">
                  <c:v>132</c:v>
                </c:pt>
                <c:pt idx="20">
                  <c:v>173</c:v>
                </c:pt>
                <c:pt idx="21">
                  <c:v>109</c:v>
                </c:pt>
                <c:pt idx="23">
                  <c:v>248</c:v>
                </c:pt>
                <c:pt idx="25">
                  <c:v>393</c:v>
                </c:pt>
                <c:pt idx="26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3-4799-B479-F4C80AE84797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Sheet1!$D$2:$D$28</c:f>
              <c:numCache>
                <c:formatCode>0</c:formatCode>
                <c:ptCount val="27"/>
                <c:pt idx="0">
                  <c:v>22747</c:v>
                </c:pt>
                <c:pt idx="1">
                  <c:v>12742</c:v>
                </c:pt>
                <c:pt idx="2">
                  <c:v>7565</c:v>
                </c:pt>
                <c:pt idx="3">
                  <c:v>13353</c:v>
                </c:pt>
                <c:pt idx="4">
                  <c:v>6497</c:v>
                </c:pt>
                <c:pt idx="5">
                  <c:v>3259</c:v>
                </c:pt>
                <c:pt idx="6">
                  <c:v>2377</c:v>
                </c:pt>
                <c:pt idx="7">
                  <c:v>1031</c:v>
                </c:pt>
                <c:pt idx="8">
                  <c:v>940</c:v>
                </c:pt>
                <c:pt idx="9">
                  <c:v>717</c:v>
                </c:pt>
                <c:pt idx="11">
                  <c:v>521</c:v>
                </c:pt>
                <c:pt idx="12">
                  <c:v>308</c:v>
                </c:pt>
                <c:pt idx="13">
                  <c:v>386</c:v>
                </c:pt>
                <c:pt idx="14">
                  <c:v>414</c:v>
                </c:pt>
                <c:pt idx="15">
                  <c:v>167</c:v>
                </c:pt>
                <c:pt idx="16">
                  <c:v>37</c:v>
                </c:pt>
                <c:pt idx="18">
                  <c:v>222</c:v>
                </c:pt>
                <c:pt idx="19">
                  <c:v>141</c:v>
                </c:pt>
                <c:pt idx="20">
                  <c:v>74</c:v>
                </c:pt>
                <c:pt idx="21">
                  <c:v>181</c:v>
                </c:pt>
                <c:pt idx="22">
                  <c:v>67</c:v>
                </c:pt>
                <c:pt idx="23">
                  <c:v>47</c:v>
                </c:pt>
                <c:pt idx="25">
                  <c:v>328</c:v>
                </c:pt>
                <c:pt idx="26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3-4799-B479-F4C80AE84797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Sheet1!$E$2:$E$28</c:f>
              <c:numCache>
                <c:formatCode>0</c:formatCode>
                <c:ptCount val="27"/>
                <c:pt idx="0">
                  <c:v>23391</c:v>
                </c:pt>
                <c:pt idx="1">
                  <c:v>15654</c:v>
                </c:pt>
                <c:pt idx="2">
                  <c:v>21088</c:v>
                </c:pt>
                <c:pt idx="3">
                  <c:v>10017</c:v>
                </c:pt>
                <c:pt idx="4">
                  <c:v>9403</c:v>
                </c:pt>
                <c:pt idx="5">
                  <c:v>3325</c:v>
                </c:pt>
                <c:pt idx="6">
                  <c:v>2228</c:v>
                </c:pt>
                <c:pt idx="7">
                  <c:v>4037</c:v>
                </c:pt>
                <c:pt idx="8">
                  <c:v>951</c:v>
                </c:pt>
                <c:pt idx="9">
                  <c:v>836</c:v>
                </c:pt>
                <c:pt idx="10">
                  <c:v>174</c:v>
                </c:pt>
                <c:pt idx="11">
                  <c:v>541</c:v>
                </c:pt>
                <c:pt idx="12">
                  <c:v>334</c:v>
                </c:pt>
                <c:pt idx="13">
                  <c:v>464</c:v>
                </c:pt>
                <c:pt idx="14">
                  <c:v>254</c:v>
                </c:pt>
                <c:pt idx="15">
                  <c:v>151</c:v>
                </c:pt>
                <c:pt idx="16">
                  <c:v>61</c:v>
                </c:pt>
                <c:pt idx="17">
                  <c:v>27</c:v>
                </c:pt>
                <c:pt idx="18">
                  <c:v>257</c:v>
                </c:pt>
                <c:pt idx="19">
                  <c:v>199</c:v>
                </c:pt>
                <c:pt idx="20">
                  <c:v>159</c:v>
                </c:pt>
                <c:pt idx="21">
                  <c:v>325</c:v>
                </c:pt>
                <c:pt idx="22">
                  <c:v>136</c:v>
                </c:pt>
                <c:pt idx="23">
                  <c:v>157</c:v>
                </c:pt>
                <c:pt idx="24">
                  <c:v>38</c:v>
                </c:pt>
                <c:pt idx="25">
                  <c:v>501</c:v>
                </c:pt>
                <c:pt idx="2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3-4799-B479-F4C80AE84797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Sheet1!$B$2:$B$28</c:f>
              <c:strCache>
                <c:ptCount val="2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</c:strCache>
            </c:strRef>
          </c:cat>
          <c:val>
            <c:numRef>
              <c:f>Sheet1!$F$2:$F$28</c:f>
              <c:numCache>
                <c:formatCode>0</c:formatCode>
                <c:ptCount val="27"/>
                <c:pt idx="0">
                  <c:v>18020</c:v>
                </c:pt>
                <c:pt idx="1">
                  <c:v>13575</c:v>
                </c:pt>
                <c:pt idx="2">
                  <c:v>10658</c:v>
                </c:pt>
                <c:pt idx="3">
                  <c:v>9237</c:v>
                </c:pt>
                <c:pt idx="4">
                  <c:v>6426</c:v>
                </c:pt>
                <c:pt idx="5">
                  <c:v>3017</c:v>
                </c:pt>
                <c:pt idx="6">
                  <c:v>2201</c:v>
                </c:pt>
                <c:pt idx="7">
                  <c:v>1338</c:v>
                </c:pt>
                <c:pt idx="8">
                  <c:v>798</c:v>
                </c:pt>
                <c:pt idx="9">
                  <c:v>769</c:v>
                </c:pt>
                <c:pt idx="10">
                  <c:v>531</c:v>
                </c:pt>
                <c:pt idx="11">
                  <c:v>387</c:v>
                </c:pt>
                <c:pt idx="12">
                  <c:v>354</c:v>
                </c:pt>
                <c:pt idx="13">
                  <c:v>263</c:v>
                </c:pt>
                <c:pt idx="14">
                  <c:v>214</c:v>
                </c:pt>
                <c:pt idx="15">
                  <c:v>160</c:v>
                </c:pt>
                <c:pt idx="16">
                  <c:v>142</c:v>
                </c:pt>
                <c:pt idx="17">
                  <c:v>127</c:v>
                </c:pt>
                <c:pt idx="18">
                  <c:v>125</c:v>
                </c:pt>
                <c:pt idx="19">
                  <c:v>124</c:v>
                </c:pt>
                <c:pt idx="20">
                  <c:v>124</c:v>
                </c:pt>
                <c:pt idx="21">
                  <c:v>70</c:v>
                </c:pt>
                <c:pt idx="22">
                  <c:v>52</c:v>
                </c:pt>
                <c:pt idx="23">
                  <c:v>41</c:v>
                </c:pt>
                <c:pt idx="24">
                  <c:v>28</c:v>
                </c:pt>
                <c:pt idx="25">
                  <c:v>21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D3-4799-B479-F4C80AE84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48801704"/>
        <c:axId val="448797112"/>
        <c:extLst/>
      </c:barChart>
      <c:catAx>
        <c:axId val="448801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MT</a:t>
                </a:r>
                <a:r>
                  <a:rPr lang="en-US" baseline="0"/>
                  <a:t> SUBTYPE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797112"/>
        <c:crosses val="autoZero"/>
        <c:auto val="1"/>
        <c:lblAlgn val="ctr"/>
        <c:lblOffset val="100"/>
        <c:noMultiLvlLbl val="0"/>
      </c:catAx>
      <c:valAx>
        <c:axId val="448797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vVOLUME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801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551928612757283"/>
          <c:y val="0.12299117873423718"/>
          <c:w val="0.28886549895548774"/>
          <c:h val="0.355265644426025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MT Subtype</a:t>
            </a:r>
            <a:r>
              <a:rPr lang="en-US" sz="1600" b="1" baseline="0"/>
              <a:t> Volumes</a:t>
            </a:r>
          </a:p>
          <a:p>
            <a:pPr>
              <a:defRPr/>
            </a:pPr>
            <a:r>
              <a:rPr lang="en-US" sz="1600" b="1" baseline="0"/>
              <a:t>Top 10</a:t>
            </a:r>
          </a:p>
          <a:p>
            <a:pPr>
              <a:defRPr/>
            </a:pPr>
            <a:r>
              <a:rPr lang="en-US" sz="1600" b="1" baseline="0"/>
              <a:t>2022 - 2025</a:t>
            </a:r>
            <a:endParaRPr lang="en-US" sz="16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Sheet1!$C$1</c:f>
              <c:strCache>
                <c:ptCount val="1"/>
                <c:pt idx="0">
                  <c:v>7/1/23 -12/31/23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Sheet1!$C$2:$C$11</c:f>
              <c:numCache>
                <c:formatCode>0</c:formatCode>
                <c:ptCount val="10"/>
                <c:pt idx="0">
                  <c:v>21820</c:v>
                </c:pt>
                <c:pt idx="1">
                  <c:v>13018</c:v>
                </c:pt>
                <c:pt idx="2">
                  <c:v>5789</c:v>
                </c:pt>
                <c:pt idx="3">
                  <c:v>11096</c:v>
                </c:pt>
                <c:pt idx="4">
                  <c:v>9537</c:v>
                </c:pt>
                <c:pt idx="5">
                  <c:v>5620</c:v>
                </c:pt>
                <c:pt idx="6">
                  <c:v>3043</c:v>
                </c:pt>
                <c:pt idx="7">
                  <c:v>446</c:v>
                </c:pt>
                <c:pt idx="8">
                  <c:v>1361</c:v>
                </c:pt>
                <c:pt idx="9">
                  <c:v>435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F8C-4C49-8BB4-CC8DE2DE82D6}"/>
            </c:ext>
          </c:extLst>
        </c:ser>
        <c:ser>
          <c:idx val="1"/>
          <c:order val="1"/>
          <c:tx>
            <c:strRef>
              <c:f>Sheet1!$D$1</c:f>
              <c:strCache>
                <c:ptCount val="1"/>
                <c:pt idx="0">
                  <c:v>1/1/24 - 6/30/24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Sheet1!$D$2:$D$11</c:f>
              <c:numCache>
                <c:formatCode>0</c:formatCode>
                <c:ptCount val="10"/>
                <c:pt idx="0">
                  <c:v>22747</c:v>
                </c:pt>
                <c:pt idx="1">
                  <c:v>12742</c:v>
                </c:pt>
                <c:pt idx="2">
                  <c:v>7565</c:v>
                </c:pt>
                <c:pt idx="3">
                  <c:v>13353</c:v>
                </c:pt>
                <c:pt idx="4">
                  <c:v>6497</c:v>
                </c:pt>
                <c:pt idx="5">
                  <c:v>3259</c:v>
                </c:pt>
                <c:pt idx="6">
                  <c:v>2377</c:v>
                </c:pt>
                <c:pt idx="7">
                  <c:v>1031</c:v>
                </c:pt>
                <c:pt idx="8">
                  <c:v>940</c:v>
                </c:pt>
                <c:pt idx="9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8C-4C49-8BB4-CC8DE2DE82D6}"/>
            </c:ext>
          </c:extLst>
        </c:ser>
        <c:ser>
          <c:idx val="2"/>
          <c:order val="2"/>
          <c:tx>
            <c:strRef>
              <c:f>Sheet1!$E$1</c:f>
              <c:strCache>
                <c:ptCount val="1"/>
                <c:pt idx="0">
                  <c:v>7/1/24 - 12/31/24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Sheet1!$E$2:$E$11</c:f>
              <c:numCache>
                <c:formatCode>0</c:formatCode>
                <c:ptCount val="10"/>
                <c:pt idx="0">
                  <c:v>23391</c:v>
                </c:pt>
                <c:pt idx="1">
                  <c:v>15654</c:v>
                </c:pt>
                <c:pt idx="2">
                  <c:v>21088</c:v>
                </c:pt>
                <c:pt idx="3">
                  <c:v>10017</c:v>
                </c:pt>
                <c:pt idx="4">
                  <c:v>9403</c:v>
                </c:pt>
                <c:pt idx="5">
                  <c:v>3325</c:v>
                </c:pt>
                <c:pt idx="6">
                  <c:v>2228</c:v>
                </c:pt>
                <c:pt idx="7">
                  <c:v>4037</c:v>
                </c:pt>
                <c:pt idx="8">
                  <c:v>951</c:v>
                </c:pt>
                <c:pt idx="9">
                  <c:v>836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8C-4C49-8BB4-CC8DE2DE82D6}"/>
            </c:ext>
          </c:extLst>
        </c:ser>
        <c:ser>
          <c:idx val="3"/>
          <c:order val="3"/>
          <c:tx>
            <c:strRef>
              <c:f>Sheet1!$F$1</c:f>
              <c:strCache>
                <c:ptCount val="1"/>
                <c:pt idx="0">
                  <c:v>1/1/25 - 6/30/25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Sheet1!$F$2:$F$11</c:f>
              <c:numCache>
                <c:formatCode>0</c:formatCode>
                <c:ptCount val="10"/>
                <c:pt idx="0">
                  <c:v>18020</c:v>
                </c:pt>
                <c:pt idx="1">
                  <c:v>13575</c:v>
                </c:pt>
                <c:pt idx="2">
                  <c:v>10658</c:v>
                </c:pt>
                <c:pt idx="3">
                  <c:v>9237</c:v>
                </c:pt>
                <c:pt idx="4">
                  <c:v>6426</c:v>
                </c:pt>
                <c:pt idx="5">
                  <c:v>3017</c:v>
                </c:pt>
                <c:pt idx="6">
                  <c:v>2201</c:v>
                </c:pt>
                <c:pt idx="7">
                  <c:v>1338</c:v>
                </c:pt>
                <c:pt idx="8">
                  <c:v>798</c:v>
                </c:pt>
                <c:pt idx="9">
                  <c:v>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8C-4C49-8BB4-CC8DE2DE82D6}"/>
            </c:ext>
          </c:extLst>
        </c:ser>
        <c:ser>
          <c:idx val="4"/>
          <c:order val="4"/>
          <c:tx>
            <c:strRef>
              <c:f>Sheet1!$G$1</c:f>
              <c:strCache>
                <c:ptCount val="1"/>
                <c:pt idx="0">
                  <c:v>7/1/25 - 12/31/25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Sheet1!$G$2:$G$11</c:f>
              <c:numCache>
                <c:formatCode>0</c:formatCode>
                <c:ptCount val="10"/>
                <c:pt idx="0">
                  <c:v>20379</c:v>
                </c:pt>
                <c:pt idx="1">
                  <c:v>14120</c:v>
                </c:pt>
                <c:pt idx="2">
                  <c:v>5919</c:v>
                </c:pt>
                <c:pt idx="3">
                  <c:v>5764</c:v>
                </c:pt>
                <c:pt idx="4">
                  <c:v>7288</c:v>
                </c:pt>
                <c:pt idx="5">
                  <c:v>2684</c:v>
                </c:pt>
                <c:pt idx="6">
                  <c:v>1751</c:v>
                </c:pt>
                <c:pt idx="7">
                  <c:v>1083</c:v>
                </c:pt>
                <c:pt idx="8">
                  <c:v>639</c:v>
                </c:pt>
                <c:pt idx="9">
                  <c:v>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8C-4C49-8BB4-CC8DE2DE82D6}"/>
            </c:ext>
          </c:extLst>
        </c:ser>
        <c:ser>
          <c:idx val="5"/>
          <c:order val="5"/>
          <c:tx>
            <c:strRef>
              <c:f>Sheet1!$H$1</c:f>
              <c:strCache>
                <c:ptCount val="1"/>
                <c:pt idx="0">
                  <c:v>1/1/26 - 6/30/26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Sheet1!$B$2:$B$11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Sheet1!$H$2:$H$11</c:f>
              <c:numCache>
                <c:formatCode>0</c:formatCode>
                <c:ptCount val="10"/>
                <c:pt idx="0">
                  <c:v>19872</c:v>
                </c:pt>
                <c:pt idx="1">
                  <c:v>13185</c:v>
                </c:pt>
                <c:pt idx="2">
                  <c:v>7429</c:v>
                </c:pt>
                <c:pt idx="3">
                  <c:v>5030</c:v>
                </c:pt>
                <c:pt idx="4">
                  <c:v>4209</c:v>
                </c:pt>
                <c:pt idx="5">
                  <c:v>2918</c:v>
                </c:pt>
                <c:pt idx="6">
                  <c:v>1839</c:v>
                </c:pt>
                <c:pt idx="7">
                  <c:v>1161</c:v>
                </c:pt>
                <c:pt idx="8">
                  <c:v>765</c:v>
                </c:pt>
                <c:pt idx="9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8C-4C49-8BB4-CC8DE2DE8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9818464"/>
        <c:axId val="989817808"/>
        <c:extLst/>
      </c:barChart>
      <c:catAx>
        <c:axId val="98981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9817808"/>
        <c:crosses val="autoZero"/>
        <c:auto val="1"/>
        <c:lblAlgn val="ctr"/>
        <c:lblOffset val="100"/>
        <c:noMultiLvlLbl val="0"/>
      </c:catAx>
      <c:valAx>
        <c:axId val="98981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9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099779558122916"/>
          <c:y val="0.29543479110750015"/>
          <c:w val="0.19674635407416177"/>
          <c:h val="0.37608206464866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33</xdr:row>
      <xdr:rowOff>142875</xdr:rowOff>
    </xdr:from>
    <xdr:to>
      <xdr:col>8</xdr:col>
      <xdr:colOff>400050</xdr:colOff>
      <xdr:row>57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DCFD90-1A55-42BB-A205-3CB06BA7D8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83820</xdr:colOff>
      <xdr:row>3</xdr:row>
      <xdr:rowOff>139381</xdr:rowOff>
    </xdr:from>
    <xdr:to>
      <xdr:col>20</xdr:col>
      <xdr:colOff>520065</xdr:colOff>
      <xdr:row>21</xdr:row>
      <xdr:rowOff>89534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AB306B4-CA6D-9663-B2D7-438555FE81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Normal="100" workbookViewId="0">
      <selection activeCell="O27" sqref="O27"/>
    </sheetView>
  </sheetViews>
  <sheetFormatPr defaultColWidth="8.77734375" defaultRowHeight="14.4" x14ac:dyDescent="0.3"/>
  <cols>
    <col min="1" max="1" width="30.88671875" style="1" customWidth="1"/>
    <col min="2" max="2" width="7.77734375" style="3" customWidth="1"/>
    <col min="3" max="7" width="10.5546875" style="1" customWidth="1"/>
    <col min="8" max="8" width="10.5546875" style="13" customWidth="1"/>
    <col min="9" max="9" width="10.77734375" style="1" bestFit="1" customWidth="1"/>
    <col min="10" max="10" width="10.21875" style="1" customWidth="1"/>
    <col min="11" max="16384" width="8.77734375" style="1"/>
  </cols>
  <sheetData>
    <row r="1" spans="1:12" ht="47.1" customHeight="1" x14ac:dyDescent="0.3">
      <c r="A1" s="4" t="s">
        <v>21</v>
      </c>
      <c r="B1" s="5" t="s">
        <v>21</v>
      </c>
      <c r="C1" s="14" t="s">
        <v>45</v>
      </c>
      <c r="D1" s="12" t="s">
        <v>48</v>
      </c>
      <c r="E1" s="20" t="s">
        <v>51</v>
      </c>
      <c r="F1" s="32" t="s">
        <v>61</v>
      </c>
      <c r="G1" s="36" t="s">
        <v>62</v>
      </c>
      <c r="H1" s="36" t="s">
        <v>63</v>
      </c>
      <c r="I1" s="37" t="s">
        <v>42</v>
      </c>
      <c r="J1" s="37" t="s">
        <v>43</v>
      </c>
    </row>
    <row r="2" spans="1:12" x14ac:dyDescent="0.3">
      <c r="A2" s="2" t="s">
        <v>0</v>
      </c>
      <c r="B2" s="6" t="s">
        <v>22</v>
      </c>
      <c r="C2" s="16">
        <v>21820</v>
      </c>
      <c r="D2" s="15">
        <v>22747</v>
      </c>
      <c r="E2" s="19">
        <v>23391</v>
      </c>
      <c r="F2" s="33">
        <v>18020</v>
      </c>
      <c r="G2" s="28">
        <v>20379</v>
      </c>
      <c r="H2" s="28">
        <v>19872</v>
      </c>
      <c r="I2" s="38">
        <f>H2-G2</f>
        <v>-507</v>
      </c>
      <c r="J2" s="38">
        <f>H2-F2</f>
        <v>1852</v>
      </c>
      <c r="K2" s="10"/>
      <c r="L2" s="10"/>
    </row>
    <row r="3" spans="1:12" x14ac:dyDescent="0.3">
      <c r="A3" s="2" t="s">
        <v>1</v>
      </c>
      <c r="B3" s="6" t="s">
        <v>23</v>
      </c>
      <c r="C3" s="16">
        <v>13018</v>
      </c>
      <c r="D3" s="15">
        <v>12742</v>
      </c>
      <c r="E3" s="19">
        <v>15654</v>
      </c>
      <c r="F3" s="33">
        <v>13575</v>
      </c>
      <c r="G3" s="28">
        <v>14120</v>
      </c>
      <c r="H3" s="28">
        <v>13185</v>
      </c>
      <c r="I3" s="38">
        <f>H3-G3</f>
        <v>-935</v>
      </c>
      <c r="J3" s="38">
        <f>H3-F3</f>
        <v>-390</v>
      </c>
      <c r="K3" s="10"/>
      <c r="L3" s="10"/>
    </row>
    <row r="4" spans="1:12" x14ac:dyDescent="0.3">
      <c r="A4" s="2" t="s">
        <v>5</v>
      </c>
      <c r="B4" s="6" t="s">
        <v>24</v>
      </c>
      <c r="C4" s="16">
        <v>5789</v>
      </c>
      <c r="D4" s="15">
        <v>7565</v>
      </c>
      <c r="E4" s="19">
        <v>21088</v>
      </c>
      <c r="F4" s="33">
        <v>10658</v>
      </c>
      <c r="G4" s="28">
        <v>5919</v>
      </c>
      <c r="H4" s="28">
        <v>7429</v>
      </c>
      <c r="I4" s="38">
        <f>H4-G4</f>
        <v>1510</v>
      </c>
      <c r="J4" s="38">
        <f>H4-F4</f>
        <v>-3229</v>
      </c>
      <c r="K4" s="10"/>
      <c r="L4" s="10"/>
    </row>
    <row r="5" spans="1:12" x14ac:dyDescent="0.3">
      <c r="A5" s="2" t="s">
        <v>3</v>
      </c>
      <c r="B5" s="6" t="s">
        <v>25</v>
      </c>
      <c r="C5" s="16">
        <v>11096</v>
      </c>
      <c r="D5" s="15">
        <v>13353</v>
      </c>
      <c r="E5" s="19">
        <v>10017</v>
      </c>
      <c r="F5" s="33">
        <v>9237</v>
      </c>
      <c r="G5" s="28">
        <v>5764</v>
      </c>
      <c r="H5" s="28">
        <v>5030</v>
      </c>
      <c r="I5" s="38">
        <f>H5-G5</f>
        <v>-734</v>
      </c>
      <c r="J5" s="38">
        <f>H5-F5</f>
        <v>-4207</v>
      </c>
      <c r="K5" s="10"/>
      <c r="L5" s="10"/>
    </row>
    <row r="6" spans="1:12" x14ac:dyDescent="0.3">
      <c r="A6" s="2" t="s">
        <v>2</v>
      </c>
      <c r="B6" s="6" t="s">
        <v>26</v>
      </c>
      <c r="C6" s="16">
        <v>9537</v>
      </c>
      <c r="D6" s="15">
        <v>6497</v>
      </c>
      <c r="E6" s="19">
        <v>9403</v>
      </c>
      <c r="F6" s="33">
        <v>6426</v>
      </c>
      <c r="G6" s="28">
        <v>7288</v>
      </c>
      <c r="H6" s="28">
        <v>4209</v>
      </c>
      <c r="I6" s="38">
        <f>H6-G6</f>
        <v>-3079</v>
      </c>
      <c r="J6" s="38">
        <f>H6-F6</f>
        <v>-2217</v>
      </c>
      <c r="K6" s="10"/>
      <c r="L6" s="10"/>
    </row>
    <row r="7" spans="1:12" x14ac:dyDescent="0.3">
      <c r="A7" s="2" t="s">
        <v>4</v>
      </c>
      <c r="B7" s="6" t="s">
        <v>27</v>
      </c>
      <c r="C7" s="16">
        <v>5620</v>
      </c>
      <c r="D7" s="15">
        <v>3259</v>
      </c>
      <c r="E7" s="19">
        <v>3325</v>
      </c>
      <c r="F7" s="33">
        <v>3017</v>
      </c>
      <c r="G7" s="28">
        <v>2684</v>
      </c>
      <c r="H7" s="28">
        <v>2918</v>
      </c>
      <c r="I7" s="38">
        <f>H7-G7</f>
        <v>234</v>
      </c>
      <c r="J7" s="38">
        <f>H7-F7</f>
        <v>-99</v>
      </c>
      <c r="K7" s="10"/>
      <c r="L7" s="10"/>
    </row>
    <row r="8" spans="1:12" x14ac:dyDescent="0.3">
      <c r="A8" s="2" t="s">
        <v>7</v>
      </c>
      <c r="B8" s="6" t="s">
        <v>28</v>
      </c>
      <c r="C8" s="16">
        <v>3043</v>
      </c>
      <c r="D8" s="15">
        <v>2377</v>
      </c>
      <c r="E8" s="19">
        <v>2228</v>
      </c>
      <c r="F8" s="33">
        <v>2201</v>
      </c>
      <c r="G8" s="28">
        <v>1751</v>
      </c>
      <c r="H8" s="28">
        <v>1839</v>
      </c>
      <c r="I8" s="38">
        <f>H8-G8</f>
        <v>88</v>
      </c>
      <c r="J8" s="38">
        <f>H8-F8</f>
        <v>-362</v>
      </c>
      <c r="K8" s="10"/>
      <c r="L8" s="10"/>
    </row>
    <row r="9" spans="1:12" x14ac:dyDescent="0.3">
      <c r="A9" s="2" t="s">
        <v>9</v>
      </c>
      <c r="B9" s="6" t="s">
        <v>29</v>
      </c>
      <c r="C9" s="16">
        <v>446</v>
      </c>
      <c r="D9" s="15">
        <v>1031</v>
      </c>
      <c r="E9" s="19">
        <v>4037</v>
      </c>
      <c r="F9" s="33">
        <v>1338</v>
      </c>
      <c r="G9" s="28">
        <v>1083</v>
      </c>
      <c r="H9" s="28">
        <v>1161</v>
      </c>
      <c r="I9" s="38">
        <f>H9-G9</f>
        <v>78</v>
      </c>
      <c r="J9" s="38">
        <f>H9-F9</f>
        <v>-177</v>
      </c>
      <c r="K9" s="10"/>
      <c r="L9" s="10"/>
    </row>
    <row r="10" spans="1:12" x14ac:dyDescent="0.3">
      <c r="A10" s="2" t="s">
        <v>8</v>
      </c>
      <c r="B10" s="6" t="s">
        <v>30</v>
      </c>
      <c r="C10" s="16">
        <v>1361</v>
      </c>
      <c r="D10" s="15">
        <v>940</v>
      </c>
      <c r="E10" s="19">
        <v>951</v>
      </c>
      <c r="F10" s="33">
        <v>798</v>
      </c>
      <c r="G10" s="28">
        <v>639</v>
      </c>
      <c r="H10" s="28">
        <v>765</v>
      </c>
      <c r="I10" s="38">
        <f>H10-G10</f>
        <v>126</v>
      </c>
      <c r="J10" s="38">
        <f>H10-F10</f>
        <v>-33</v>
      </c>
      <c r="K10" s="10"/>
      <c r="L10" s="10"/>
    </row>
    <row r="11" spans="1:12" x14ac:dyDescent="0.3">
      <c r="A11" s="2" t="s">
        <v>11</v>
      </c>
      <c r="B11" s="6" t="s">
        <v>31</v>
      </c>
      <c r="C11" s="16">
        <v>435</v>
      </c>
      <c r="D11" s="15">
        <v>717</v>
      </c>
      <c r="E11" s="19">
        <v>836</v>
      </c>
      <c r="F11" s="33">
        <v>769</v>
      </c>
      <c r="G11" s="28">
        <v>634</v>
      </c>
      <c r="H11" s="28">
        <v>700</v>
      </c>
      <c r="I11" s="38">
        <f>H11-G11</f>
        <v>66</v>
      </c>
      <c r="J11" s="38">
        <f>H11-F11</f>
        <v>-69</v>
      </c>
      <c r="K11" s="10"/>
      <c r="L11" s="10"/>
    </row>
    <row r="12" spans="1:12" x14ac:dyDescent="0.3">
      <c r="A12" s="24" t="s">
        <v>52</v>
      </c>
      <c r="B12" s="6" t="s">
        <v>32</v>
      </c>
      <c r="C12" s="16"/>
      <c r="D12" s="15"/>
      <c r="E12" s="19">
        <v>174</v>
      </c>
      <c r="F12" s="33">
        <v>531</v>
      </c>
      <c r="G12" s="28">
        <v>560</v>
      </c>
      <c r="H12" s="28">
        <v>456</v>
      </c>
      <c r="I12" s="38">
        <f>H12-G12</f>
        <v>-104</v>
      </c>
      <c r="J12" s="38">
        <f>H12-F12</f>
        <v>-75</v>
      </c>
      <c r="K12" s="10"/>
      <c r="L12" s="10"/>
    </row>
    <row r="13" spans="1:12" x14ac:dyDescent="0.3">
      <c r="A13" s="2" t="s">
        <v>12</v>
      </c>
      <c r="B13" s="6" t="s">
        <v>33</v>
      </c>
      <c r="C13" s="16">
        <v>300</v>
      </c>
      <c r="D13" s="15">
        <v>521</v>
      </c>
      <c r="E13" s="19">
        <v>541</v>
      </c>
      <c r="F13" s="33">
        <v>387</v>
      </c>
      <c r="G13" s="28">
        <v>332</v>
      </c>
      <c r="H13" s="28">
        <v>280</v>
      </c>
      <c r="I13" s="38">
        <f>H13-G13</f>
        <v>-52</v>
      </c>
      <c r="J13" s="38">
        <f>H13-F13</f>
        <v>-107</v>
      </c>
      <c r="K13" s="10"/>
      <c r="L13" s="10"/>
    </row>
    <row r="14" spans="1:12" ht="28.8" customHeight="1" x14ac:dyDescent="0.3">
      <c r="A14" s="7" t="s">
        <v>13</v>
      </c>
      <c r="B14" s="35" t="s">
        <v>34</v>
      </c>
      <c r="C14" s="17">
        <v>390</v>
      </c>
      <c r="D14" s="18">
        <v>308</v>
      </c>
      <c r="E14" s="21">
        <v>334</v>
      </c>
      <c r="F14" s="34">
        <v>354</v>
      </c>
      <c r="G14" s="29">
        <v>358</v>
      </c>
      <c r="H14" s="29">
        <v>272</v>
      </c>
      <c r="I14" s="38">
        <f>H14-G14</f>
        <v>-86</v>
      </c>
      <c r="J14" s="38">
        <f>H14-F14</f>
        <v>-82</v>
      </c>
      <c r="K14" s="10"/>
      <c r="L14" s="10"/>
    </row>
    <row r="15" spans="1:12" ht="14.4" customHeight="1" x14ac:dyDescent="0.3">
      <c r="A15" s="2" t="s">
        <v>46</v>
      </c>
      <c r="B15" s="6" t="s">
        <v>35</v>
      </c>
      <c r="C15" s="16">
        <v>466</v>
      </c>
      <c r="D15" s="15">
        <v>386</v>
      </c>
      <c r="E15" s="19">
        <v>464</v>
      </c>
      <c r="F15" s="33">
        <v>263</v>
      </c>
      <c r="G15" s="28">
        <v>52</v>
      </c>
      <c r="H15" s="28">
        <v>49</v>
      </c>
      <c r="I15" s="38">
        <f>H15-G15</f>
        <v>-3</v>
      </c>
      <c r="J15" s="38">
        <f>H15-F15</f>
        <v>-214</v>
      </c>
      <c r="K15" s="10"/>
      <c r="L15" s="10"/>
    </row>
    <row r="16" spans="1:12" x14ac:dyDescent="0.3">
      <c r="A16" s="2" t="s">
        <v>16</v>
      </c>
      <c r="B16" s="6" t="s">
        <v>36</v>
      </c>
      <c r="C16" s="16">
        <v>124</v>
      </c>
      <c r="D16" s="15">
        <v>414</v>
      </c>
      <c r="E16" s="19">
        <v>254</v>
      </c>
      <c r="F16" s="33">
        <v>214</v>
      </c>
      <c r="G16" s="28">
        <v>223</v>
      </c>
      <c r="H16" s="28">
        <v>158</v>
      </c>
      <c r="I16" s="38">
        <f>H16-G16</f>
        <v>-65</v>
      </c>
      <c r="J16" s="38">
        <f>H16-F16</f>
        <v>-56</v>
      </c>
      <c r="K16" s="10"/>
      <c r="L16" s="10"/>
    </row>
    <row r="17" spans="1:12" x14ac:dyDescent="0.3">
      <c r="A17" s="22" t="s">
        <v>49</v>
      </c>
      <c r="B17" s="6" t="s">
        <v>37</v>
      </c>
      <c r="C17" s="16"/>
      <c r="D17" s="15">
        <v>167</v>
      </c>
      <c r="E17" s="23">
        <v>151</v>
      </c>
      <c r="F17" s="33">
        <v>160</v>
      </c>
      <c r="G17" s="28">
        <v>107</v>
      </c>
      <c r="H17" s="28">
        <v>150</v>
      </c>
      <c r="I17" s="38">
        <f>H17-G17</f>
        <v>43</v>
      </c>
      <c r="J17" s="38">
        <f>H17-F17</f>
        <v>-10</v>
      </c>
      <c r="K17" s="10"/>
      <c r="L17" s="10"/>
    </row>
    <row r="18" spans="1:12" x14ac:dyDescent="0.3">
      <c r="A18" s="2" t="s">
        <v>20</v>
      </c>
      <c r="B18" s="6" t="s">
        <v>38</v>
      </c>
      <c r="C18" s="16">
        <v>49</v>
      </c>
      <c r="D18" s="15">
        <v>37</v>
      </c>
      <c r="E18" s="19">
        <v>61</v>
      </c>
      <c r="F18" s="33">
        <v>142</v>
      </c>
      <c r="G18" s="28">
        <v>52</v>
      </c>
      <c r="H18" s="28">
        <v>56</v>
      </c>
      <c r="I18" s="38">
        <f>H18-G18</f>
        <v>4</v>
      </c>
      <c r="J18" s="38">
        <f>H18-F18</f>
        <v>-86</v>
      </c>
      <c r="K18" s="10"/>
      <c r="L18" s="10"/>
    </row>
    <row r="19" spans="1:12" x14ac:dyDescent="0.3">
      <c r="A19" s="24" t="s">
        <v>53</v>
      </c>
      <c r="B19" s="6" t="s">
        <v>39</v>
      </c>
      <c r="C19" s="16"/>
      <c r="D19" s="15"/>
      <c r="E19" s="19">
        <v>27</v>
      </c>
      <c r="F19" s="33">
        <v>127</v>
      </c>
      <c r="G19" s="28">
        <v>221</v>
      </c>
      <c r="H19" s="28">
        <v>263</v>
      </c>
      <c r="I19" s="38">
        <f>H19-G19</f>
        <v>42</v>
      </c>
      <c r="J19" s="38">
        <f>H19-F19</f>
        <v>136</v>
      </c>
      <c r="K19" s="10"/>
      <c r="L19" s="10"/>
    </row>
    <row r="20" spans="1:12" x14ac:dyDescent="0.3">
      <c r="A20" s="2" t="s">
        <v>18</v>
      </c>
      <c r="B20" s="6" t="s">
        <v>40</v>
      </c>
      <c r="C20" s="16">
        <v>150</v>
      </c>
      <c r="D20" s="15">
        <v>222</v>
      </c>
      <c r="E20" s="19">
        <v>257</v>
      </c>
      <c r="F20" s="33">
        <v>125</v>
      </c>
      <c r="G20" s="28">
        <v>240</v>
      </c>
      <c r="H20" s="28">
        <v>129</v>
      </c>
      <c r="I20" s="38">
        <f>H20-G20</f>
        <v>-111</v>
      </c>
      <c r="J20" s="38">
        <f>H20-F20</f>
        <v>4</v>
      </c>
      <c r="K20" s="10"/>
      <c r="L20" s="10"/>
    </row>
    <row r="21" spans="1:12" x14ac:dyDescent="0.3">
      <c r="A21" s="2" t="s">
        <v>6</v>
      </c>
      <c r="B21" s="6" t="s">
        <v>41</v>
      </c>
      <c r="C21" s="16">
        <v>132</v>
      </c>
      <c r="D21" s="15">
        <v>141</v>
      </c>
      <c r="E21" s="19">
        <v>199</v>
      </c>
      <c r="F21" s="33">
        <v>124</v>
      </c>
      <c r="G21" s="28">
        <v>16</v>
      </c>
      <c r="H21" s="28">
        <v>7</v>
      </c>
      <c r="I21" s="38">
        <f>H21-G21</f>
        <v>-9</v>
      </c>
      <c r="J21" s="38">
        <f>H21-F21</f>
        <v>-117</v>
      </c>
      <c r="K21" s="10"/>
      <c r="L21" s="10"/>
    </row>
    <row r="22" spans="1:12" x14ac:dyDescent="0.3">
      <c r="A22" s="2" t="s">
        <v>17</v>
      </c>
      <c r="B22" s="6" t="s">
        <v>55</v>
      </c>
      <c r="C22" s="16">
        <v>173</v>
      </c>
      <c r="D22" s="15">
        <v>74</v>
      </c>
      <c r="E22" s="19">
        <v>159</v>
      </c>
      <c r="F22" s="33">
        <v>124</v>
      </c>
      <c r="G22" s="28">
        <v>94</v>
      </c>
      <c r="H22" s="28">
        <v>75</v>
      </c>
      <c r="I22" s="38">
        <f>H22-G22</f>
        <v>-19</v>
      </c>
      <c r="J22" s="38">
        <f>H22-F22</f>
        <v>-49</v>
      </c>
      <c r="K22" s="10"/>
      <c r="L22" s="10"/>
    </row>
    <row r="23" spans="1:12" x14ac:dyDescent="0.3">
      <c r="A23" s="2" t="s">
        <v>15</v>
      </c>
      <c r="B23" s="6" t="s">
        <v>47</v>
      </c>
      <c r="C23" s="16">
        <v>109</v>
      </c>
      <c r="D23" s="15">
        <v>181</v>
      </c>
      <c r="E23" s="19">
        <v>325</v>
      </c>
      <c r="F23" s="33">
        <v>70</v>
      </c>
      <c r="G23" s="28">
        <v>45</v>
      </c>
      <c r="H23" s="28">
        <v>93</v>
      </c>
      <c r="I23" s="38">
        <f>H23-G23</f>
        <v>48</v>
      </c>
      <c r="J23" s="38">
        <f>H23-F23</f>
        <v>23</v>
      </c>
      <c r="K23" s="10"/>
      <c r="L23" s="10"/>
    </row>
    <row r="24" spans="1:12" x14ac:dyDescent="0.3">
      <c r="A24" s="22" t="s">
        <v>50</v>
      </c>
      <c r="B24" s="6" t="s">
        <v>56</v>
      </c>
      <c r="C24" s="16"/>
      <c r="D24" s="15">
        <v>67</v>
      </c>
      <c r="E24" s="23">
        <v>136</v>
      </c>
      <c r="F24" s="33">
        <v>52</v>
      </c>
      <c r="G24" s="28">
        <v>56</v>
      </c>
      <c r="H24" s="28">
        <v>0</v>
      </c>
      <c r="I24" s="38">
        <f>H24-G24</f>
        <v>-56</v>
      </c>
      <c r="J24" s="38">
        <f>H24-F24</f>
        <v>-52</v>
      </c>
      <c r="K24" s="10"/>
      <c r="L24" s="10"/>
    </row>
    <row r="25" spans="1:12" x14ac:dyDescent="0.3">
      <c r="A25" s="2" t="s">
        <v>10</v>
      </c>
      <c r="B25" s="6" t="s">
        <v>57</v>
      </c>
      <c r="C25" s="16">
        <v>248</v>
      </c>
      <c r="D25" s="15">
        <v>47</v>
      </c>
      <c r="E25" s="19">
        <v>157</v>
      </c>
      <c r="F25" s="33">
        <v>41</v>
      </c>
      <c r="G25" s="28">
        <v>267</v>
      </c>
      <c r="H25" s="28">
        <v>307</v>
      </c>
      <c r="I25" s="38">
        <f>H25-G25</f>
        <v>40</v>
      </c>
      <c r="J25" s="38">
        <f>H25-F25</f>
        <v>266</v>
      </c>
      <c r="K25" s="10"/>
      <c r="L25" s="10"/>
    </row>
    <row r="26" spans="1:12" x14ac:dyDescent="0.3">
      <c r="A26" s="25" t="s">
        <v>54</v>
      </c>
      <c r="B26" s="6" t="s">
        <v>58</v>
      </c>
      <c r="C26" s="16"/>
      <c r="D26" s="15"/>
      <c r="E26" s="19">
        <v>38</v>
      </c>
      <c r="F26" s="33">
        <v>28</v>
      </c>
      <c r="G26" s="28">
        <v>13</v>
      </c>
      <c r="H26" s="28">
        <v>14</v>
      </c>
      <c r="I26" s="38">
        <f>H26-G26</f>
        <v>1</v>
      </c>
      <c r="J26" s="38">
        <f>H26-F26</f>
        <v>-14</v>
      </c>
      <c r="K26" s="10"/>
      <c r="L26" s="10"/>
    </row>
    <row r="27" spans="1:12" x14ac:dyDescent="0.3">
      <c r="A27" s="2" t="s">
        <v>14</v>
      </c>
      <c r="B27" s="6" t="s">
        <v>59</v>
      </c>
      <c r="C27" s="16">
        <v>393</v>
      </c>
      <c r="D27" s="15">
        <v>328</v>
      </c>
      <c r="E27" s="19">
        <v>501</v>
      </c>
      <c r="F27" s="33">
        <v>21</v>
      </c>
      <c r="G27" s="28">
        <v>46</v>
      </c>
      <c r="H27" s="28">
        <v>16</v>
      </c>
      <c r="I27" s="38">
        <f>H27-G27</f>
        <v>-30</v>
      </c>
      <c r="J27" s="38">
        <f>H27-F27</f>
        <v>-5</v>
      </c>
      <c r="K27" s="10"/>
      <c r="L27" s="10"/>
    </row>
    <row r="28" spans="1:12" x14ac:dyDescent="0.3">
      <c r="A28" s="31" t="s">
        <v>19</v>
      </c>
      <c r="B28" s="6" t="s">
        <v>60</v>
      </c>
      <c r="C28" s="26">
        <v>12</v>
      </c>
      <c r="D28" s="27">
        <v>24</v>
      </c>
      <c r="E28" s="30">
        <v>9</v>
      </c>
      <c r="F28" s="33">
        <v>0</v>
      </c>
      <c r="G28" s="28">
        <v>29</v>
      </c>
      <c r="H28" s="28">
        <v>2</v>
      </c>
      <c r="I28" s="38">
        <f>H28-G28</f>
        <v>-27</v>
      </c>
      <c r="J28" s="38">
        <f>H28-F28</f>
        <v>2</v>
      </c>
      <c r="K28" s="10"/>
      <c r="L28" s="10"/>
    </row>
    <row r="29" spans="1:12" x14ac:dyDescent="0.3">
      <c r="A29" s="8" t="s">
        <v>44</v>
      </c>
      <c r="B29" s="9"/>
      <c r="C29" s="11">
        <f t="shared" ref="C29:F29" si="0">SUM(C2:C28)</f>
        <v>74711</v>
      </c>
      <c r="D29" s="11">
        <f t="shared" si="0"/>
        <v>74145</v>
      </c>
      <c r="E29" s="11">
        <f t="shared" si="0"/>
        <v>94717</v>
      </c>
      <c r="F29" s="11">
        <f t="shared" si="0"/>
        <v>68802</v>
      </c>
      <c r="G29" s="11">
        <f>SUM(G2:G28)</f>
        <v>62972</v>
      </c>
      <c r="H29" s="11">
        <f>SUM(H2:H28)</f>
        <v>59435</v>
      </c>
      <c r="I29" s="39">
        <f>H29-G29</f>
        <v>-3537</v>
      </c>
      <c r="J29" s="39">
        <f>H29-F29</f>
        <v>-9367</v>
      </c>
    </row>
  </sheetData>
  <conditionalFormatting sqref="I2:J29">
    <cfRule type="cellIs" dxfId="1" priority="1" operator="greaterThan">
      <formula>0</formula>
    </cfRule>
  </conditionalFormatting>
  <conditionalFormatting sqref="I2:J29">
    <cfRule type="cellIs" dxfId="0" priority="2" operator="lessThan">
      <formula>0</formula>
    </cfRule>
  </conditionalFormatting>
  <pageMargins left="0.7" right="0.7" top="0.75" bottom="0.75" header="0.3" footer="0.3"/>
  <pageSetup fitToHeight="0" orientation="landscape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Electric Reliability Council of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Michelsen, David</dc:creator>
  <cp:lastModifiedBy>Wiegand, Sheri</cp:lastModifiedBy>
  <cp:lastPrinted>2025-04-21T18:25:20Z</cp:lastPrinted>
  <dcterms:created xsi:type="dcterms:W3CDTF">2019-04-02T16:16:43Z</dcterms:created>
  <dcterms:modified xsi:type="dcterms:W3CDTF">2026-09-14T21:54:17Z</dcterms:modified>
</cp:coreProperties>
</file>