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rcot-my.sharepoint.com/personal/bill_kettlewell_ercot_com/Documents/Documents/Market Education/1.Production ILTCourses/Wholesale Markets 101/Delivery/"/>
    </mc:Choice>
  </mc:AlternateContent>
  <xr:revisionPtr revIDLastSave="0" documentId="8_{47169440-2EA4-4405-84AB-200FD89991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M PTP Scenario" sheetId="3" r:id="rId1"/>
    <sheet name="DAM PTP New Prices" sheetId="4" state="hidden" r:id="rId2"/>
    <sheet name="DAM PTP Price Flip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12" i="4"/>
  <c r="F11" i="4"/>
  <c r="F10" i="4"/>
  <c r="F12" i="5"/>
  <c r="F11" i="5"/>
  <c r="F4" i="5"/>
  <c r="D5" i="5"/>
  <c r="E5" i="5"/>
  <c r="F4" i="4"/>
  <c r="D5" i="4"/>
  <c r="E5" i="4"/>
  <c r="F6" i="4" l="1"/>
  <c r="F3" i="4"/>
  <c r="F6" i="5"/>
  <c r="F3" i="5"/>
  <c r="F7" i="4" l="1"/>
  <c r="F7" i="5"/>
  <c r="F6" i="3" l="1"/>
  <c r="F3" i="3"/>
  <c r="E5" i="3"/>
  <c r="D5" i="3"/>
  <c r="F4" i="3" s="1"/>
  <c r="F7" i="3" l="1"/>
</calcChain>
</file>

<file path=xl/sharedStrings.xml><?xml version="1.0" encoding="utf-8"?>
<sst xmlns="http://schemas.openxmlformats.org/spreadsheetml/2006/main" count="75" uniqueCount="25">
  <si>
    <t>Type of Settlement</t>
  </si>
  <si>
    <t>Results</t>
  </si>
  <si>
    <t>Resource Node 2</t>
  </si>
  <si>
    <t>345kV Hub</t>
  </si>
  <si>
    <t>Load Zone</t>
  </si>
  <si>
    <t>Day-Ahead 
Market</t>
  </si>
  <si>
    <t>Charge for DAM PTP Obligations</t>
  </si>
  <si>
    <t>DAM SPP</t>
  </si>
  <si>
    <t>Real-Time</t>
  </si>
  <si>
    <t>Resource Node</t>
  </si>
  <si>
    <t>Hub</t>
  </si>
  <si>
    <t>Average RT SPP</t>
  </si>
  <si>
    <t>Payment for DAM PTP Obligation</t>
  </si>
  <si>
    <t>Net ERCOT Settlement</t>
  </si>
  <si>
    <t>Y</t>
  </si>
  <si>
    <t>Location / Path</t>
  </si>
  <si>
    <t>MW</t>
  </si>
  <si>
    <t>Buy DAM PTP?</t>
  </si>
  <si>
    <t>Resource Node 2 to 345kV Hub</t>
  </si>
  <si>
    <t>Resource Node 2 to Load Zone</t>
  </si>
  <si>
    <t>345kV Hub to Load Zone</t>
  </si>
  <si>
    <t>Energy Transactions</t>
  </si>
  <si>
    <t>Trade Sale at 345kV Hub</t>
  </si>
  <si>
    <t>Generation output at Resource Node 2</t>
  </si>
  <si>
    <t>Payment or charge for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</si>
</sst>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20"/>
      <color rgb="FF5B6770"/>
      <name val="Arial"/>
      <family val="2"/>
    </font>
    <font>
      <sz val="18"/>
      <color rgb="FF5B6770"/>
      <name val="Arial"/>
      <family val="2"/>
    </font>
    <font>
      <b/>
      <sz val="18"/>
      <color rgb="FFD2F7E5"/>
      <name val="Arial"/>
      <family val="2"/>
    </font>
    <font>
      <b/>
      <sz val="18"/>
      <color rgb="FFD6EDFF"/>
      <name val="Arial"/>
      <family val="2"/>
    </font>
    <font>
      <b/>
      <i/>
      <sz val="18"/>
      <color rgb="FF5B677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8"/>
      <color rgb="FF5B6770"/>
      <name val="Arial"/>
      <family val="2"/>
    </font>
    <font>
      <b/>
      <sz val="18"/>
      <color rgb="FF5B6770"/>
      <name val="Arial"/>
      <family val="2"/>
    </font>
    <font>
      <sz val="18"/>
      <color theme="1"/>
      <name val="Calibri"/>
      <family val="2"/>
      <scheme val="minor"/>
    </font>
    <font>
      <i/>
      <sz val="18"/>
      <color rgb="FF5B6770"/>
      <name val="Arial"/>
      <family val="2"/>
    </font>
    <font>
      <b/>
      <sz val="18"/>
      <name val="Arial"/>
      <family val="2"/>
    </font>
    <font>
      <b/>
      <sz val="18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BC3C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D9C5D"/>
        <bgColor indexed="64"/>
      </patternFill>
    </fill>
    <fill>
      <patternFill patternType="solid">
        <fgColor rgb="FF0071CB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9C5C8"/>
        <bgColor indexed="64"/>
      </patternFill>
    </fill>
  </fills>
  <borders count="40">
    <border>
      <left/>
      <right/>
      <top/>
      <bottom/>
      <diagonal/>
    </border>
    <border>
      <left style="medium">
        <color rgb="FF5B6770"/>
      </left>
      <right style="medium">
        <color rgb="FF5B6770"/>
      </right>
      <top style="medium">
        <color rgb="FF5B6770"/>
      </top>
      <bottom style="thick">
        <color rgb="FF5B6770"/>
      </bottom>
      <diagonal/>
    </border>
    <border>
      <left style="medium">
        <color rgb="FF5B6770"/>
      </left>
      <right/>
      <top style="medium">
        <color rgb="FF5B6770"/>
      </top>
      <bottom style="thick">
        <color rgb="FF5B6770"/>
      </bottom>
      <diagonal/>
    </border>
    <border>
      <left/>
      <right style="medium">
        <color rgb="FF5B6770"/>
      </right>
      <top style="medium">
        <color rgb="FF5B6770"/>
      </top>
      <bottom style="thick">
        <color rgb="FF5B6770"/>
      </bottom>
      <diagonal/>
    </border>
    <border>
      <left style="medium">
        <color rgb="FF5B6770"/>
      </left>
      <right style="medium">
        <color rgb="FF5B6770"/>
      </right>
      <top style="thick">
        <color rgb="FF5B6770"/>
      </top>
      <bottom style="thick">
        <color rgb="FF5B6770"/>
      </bottom>
      <diagonal/>
    </border>
    <border>
      <left style="medium">
        <color rgb="FF5B6770"/>
      </left>
      <right style="medium">
        <color rgb="FF5B6770"/>
      </right>
      <top style="thick">
        <color rgb="FF5B6770"/>
      </top>
      <bottom/>
      <diagonal/>
    </border>
    <border>
      <left style="medium">
        <color rgb="FF5B6770"/>
      </left>
      <right style="medium">
        <color rgb="FF5B6770"/>
      </right>
      <top/>
      <bottom/>
      <diagonal/>
    </border>
    <border>
      <left style="medium">
        <color rgb="FF5B6770"/>
      </left>
      <right style="medium">
        <color rgb="FF5B6770"/>
      </right>
      <top/>
      <bottom style="thick">
        <color rgb="FF5B6770"/>
      </bottom>
      <diagonal/>
    </border>
    <border>
      <left style="medium">
        <color rgb="FF5B6770"/>
      </left>
      <right style="medium">
        <color rgb="FF5B6770"/>
      </right>
      <top style="thick">
        <color rgb="FF5B6770"/>
      </top>
      <bottom style="medium">
        <color rgb="FF5B6770"/>
      </bottom>
      <diagonal/>
    </border>
    <border>
      <left style="medium">
        <color rgb="FF5B6770"/>
      </left>
      <right/>
      <top style="thick">
        <color rgb="FF5B6770"/>
      </top>
      <bottom style="thick">
        <color rgb="FF5B6770"/>
      </bottom>
      <diagonal/>
    </border>
    <border>
      <left/>
      <right style="medium">
        <color rgb="FF5B6770"/>
      </right>
      <top style="thick">
        <color rgb="FF5B6770"/>
      </top>
      <bottom style="thick">
        <color rgb="FF5B6770"/>
      </bottom>
      <diagonal/>
    </border>
    <border>
      <left style="medium">
        <color rgb="FF5B6770"/>
      </left>
      <right/>
      <top style="thick">
        <color rgb="FF5B6770"/>
      </top>
      <bottom style="medium">
        <color rgb="FF5B6770"/>
      </bottom>
      <diagonal/>
    </border>
    <border>
      <left/>
      <right style="medium">
        <color rgb="FF5B6770"/>
      </right>
      <top style="thick">
        <color rgb="FF5B6770"/>
      </top>
      <bottom style="medium">
        <color rgb="FF5B6770"/>
      </bottom>
      <diagonal/>
    </border>
    <border>
      <left style="medium">
        <color rgb="FF5B6770"/>
      </left>
      <right style="medium">
        <color rgb="FF5B6770"/>
      </right>
      <top/>
      <bottom style="medium">
        <color rgb="FF5B6770"/>
      </bottom>
      <diagonal/>
    </border>
    <border>
      <left style="medium">
        <color rgb="FF5B6770"/>
      </left>
      <right style="thick">
        <color rgb="FF5B6770"/>
      </right>
      <top style="medium">
        <color rgb="FF5B6770"/>
      </top>
      <bottom style="thick">
        <color rgb="FF5B6770"/>
      </bottom>
      <diagonal/>
    </border>
    <border>
      <left style="medium">
        <color rgb="FF5B6770"/>
      </left>
      <right style="thick">
        <color rgb="FF5B6770"/>
      </right>
      <top/>
      <bottom style="medium">
        <color rgb="FF5B6770"/>
      </bottom>
      <diagonal/>
    </border>
    <border>
      <left style="medium">
        <color rgb="FF5B6770"/>
      </left>
      <right style="thick">
        <color rgb="FF5B6770"/>
      </right>
      <top style="medium">
        <color rgb="FF5B6770"/>
      </top>
      <bottom/>
      <diagonal/>
    </border>
    <border>
      <left style="medium">
        <color rgb="FF5B6770"/>
      </left>
      <right style="thick">
        <color rgb="FF5B6770"/>
      </right>
      <top/>
      <bottom/>
      <diagonal/>
    </border>
    <border>
      <left style="thick">
        <color theme="1" tint="-0.499984740745262"/>
      </left>
      <right/>
      <top style="thick">
        <color theme="1" tint="-0.499984740745262"/>
      </top>
      <bottom/>
      <diagonal/>
    </border>
    <border>
      <left/>
      <right/>
      <top style="thick">
        <color theme="1" tint="-0.499984740745262"/>
      </top>
      <bottom/>
      <diagonal/>
    </border>
    <border>
      <left/>
      <right style="thick">
        <color theme="1" tint="-0.499984740745262"/>
      </right>
      <top style="thick">
        <color theme="1" tint="-0.499984740745262"/>
      </top>
      <bottom/>
      <diagonal/>
    </border>
    <border>
      <left style="thick">
        <color theme="1" tint="-0.499984740745262"/>
      </left>
      <right/>
      <top/>
      <bottom/>
      <diagonal/>
    </border>
    <border>
      <left/>
      <right style="thick">
        <color theme="1" tint="-0.499984740745262"/>
      </right>
      <top/>
      <bottom/>
      <diagonal/>
    </border>
    <border>
      <left style="thick">
        <color theme="1" tint="-0.499984740745262"/>
      </left>
      <right/>
      <top/>
      <bottom style="thick">
        <color theme="1" tint="-0.499984740745262"/>
      </bottom>
      <diagonal/>
    </border>
    <border>
      <left/>
      <right/>
      <top/>
      <bottom style="thick">
        <color theme="1" tint="-0.499984740745262"/>
      </bottom>
      <diagonal/>
    </border>
    <border>
      <left/>
      <right style="thick">
        <color theme="1" tint="-0.499984740745262"/>
      </right>
      <top/>
      <bottom style="thick">
        <color theme="1" tint="-0.499984740745262"/>
      </bottom>
      <diagonal/>
    </border>
    <border>
      <left style="medium">
        <color rgb="FF5B6770"/>
      </left>
      <right/>
      <top style="thick">
        <color rgb="FF5B6770"/>
      </top>
      <bottom/>
      <diagonal/>
    </border>
    <border>
      <left/>
      <right style="medium">
        <color rgb="FF5B6770"/>
      </right>
      <top style="thick">
        <color rgb="FF5B6770"/>
      </top>
      <bottom/>
      <diagonal/>
    </border>
    <border>
      <left/>
      <right/>
      <top style="medium">
        <color rgb="FF5B6770"/>
      </top>
      <bottom style="thick">
        <color rgb="FF5B6770"/>
      </bottom>
      <diagonal/>
    </border>
    <border>
      <left/>
      <right/>
      <top style="thick">
        <color rgb="FF5B6770"/>
      </top>
      <bottom style="thick">
        <color rgb="FF5B6770"/>
      </bottom>
      <diagonal/>
    </border>
    <border>
      <left/>
      <right/>
      <top style="thick">
        <color rgb="FF5B6770"/>
      </top>
      <bottom style="medium">
        <color rgb="FF5B6770"/>
      </bottom>
      <diagonal/>
    </border>
    <border>
      <left style="medium">
        <color rgb="FF5B6770"/>
      </left>
      <right/>
      <top style="medium">
        <color rgb="FF5B6770"/>
      </top>
      <bottom/>
      <diagonal/>
    </border>
    <border>
      <left style="medium">
        <color rgb="FF5B6770"/>
      </left>
      <right style="medium">
        <color rgb="FF5B6770"/>
      </right>
      <top style="thick">
        <color rgb="FF5B6770"/>
      </top>
      <bottom style="mediumDashed">
        <color rgb="FF5B6770"/>
      </bottom>
      <diagonal/>
    </border>
    <border>
      <left/>
      <right/>
      <top style="thick">
        <color rgb="FF5B6770"/>
      </top>
      <bottom/>
      <diagonal/>
    </border>
    <border>
      <left style="medium">
        <color rgb="FF5B6770"/>
      </left>
      <right/>
      <top style="medium">
        <color rgb="FF5B6770"/>
      </top>
      <bottom style="medium">
        <color rgb="FF5B6770"/>
      </bottom>
      <diagonal/>
    </border>
    <border>
      <left/>
      <right/>
      <top style="medium">
        <color rgb="FF5B6770"/>
      </top>
      <bottom style="medium">
        <color rgb="FF5B6770"/>
      </bottom>
      <diagonal/>
    </border>
    <border>
      <left/>
      <right style="medium">
        <color rgb="FF5B6770"/>
      </right>
      <top style="medium">
        <color rgb="FF5B6770"/>
      </top>
      <bottom style="medium">
        <color rgb="FF5B6770"/>
      </bottom>
      <diagonal/>
    </border>
    <border>
      <left/>
      <right/>
      <top style="medium">
        <color rgb="FF5B6770"/>
      </top>
      <bottom/>
      <diagonal/>
    </border>
    <border>
      <left/>
      <right style="medium">
        <color rgb="FF5B6770"/>
      </right>
      <top style="medium">
        <color rgb="FF5B6770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164" fontId="2" fillId="3" borderId="4" xfId="0" applyNumberFormat="1" applyFont="1" applyFill="1" applyBorder="1" applyAlignment="1">
      <alignment horizontal="right" vertical="center" wrapText="1" indent="1" readingOrder="1"/>
    </xf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0" xfId="0" applyFill="1"/>
    <xf numFmtId="0" fontId="0" fillId="7" borderId="22" xfId="0" applyFill="1" applyBorder="1"/>
    <xf numFmtId="0" fontId="10" fillId="7" borderId="0" xfId="0" applyFont="1" applyFill="1"/>
    <xf numFmtId="0" fontId="9" fillId="7" borderId="0" xfId="0" applyFont="1" applyFill="1" applyAlignment="1">
      <alignment horizontal="center"/>
    </xf>
    <xf numFmtId="0" fontId="6" fillId="7" borderId="0" xfId="0" applyFont="1" applyFill="1"/>
    <xf numFmtId="0" fontId="0" fillId="7" borderId="2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22" xfId="0" applyFill="1" applyBorder="1" applyAlignment="1">
      <alignment vertical="center"/>
    </xf>
    <xf numFmtId="0" fontId="0" fillId="7" borderId="23" xfId="0" applyFill="1" applyBorder="1"/>
    <xf numFmtId="0" fontId="0" fillId="7" borderId="24" xfId="0" applyFill="1" applyBorder="1"/>
    <xf numFmtId="0" fontId="0" fillId="7" borderId="24" xfId="0" applyFill="1" applyBorder="1" applyAlignment="1">
      <alignment vertical="center"/>
    </xf>
    <xf numFmtId="0" fontId="0" fillId="7" borderId="25" xfId="0" applyFill="1" applyBorder="1"/>
    <xf numFmtId="0" fontId="3" fillId="4" borderId="5" xfId="0" applyFont="1" applyFill="1" applyBorder="1" applyAlignment="1">
      <alignment horizontal="center" vertical="center" wrapText="1" readingOrder="1"/>
    </xf>
    <xf numFmtId="0" fontId="8" fillId="3" borderId="32" xfId="0" applyFont="1" applyFill="1" applyBorder="1" applyAlignment="1">
      <alignment horizontal="center" vertical="center" wrapText="1" readingOrder="1"/>
    </xf>
    <xf numFmtId="0" fontId="12" fillId="6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 readingOrder="1"/>
    </xf>
    <xf numFmtId="0" fontId="13" fillId="4" borderId="39" xfId="0" applyFont="1" applyFill="1" applyBorder="1" applyAlignment="1">
      <alignment horizontal="center" vertical="center" wrapText="1" readingOrder="1"/>
    </xf>
    <xf numFmtId="164" fontId="13" fillId="4" borderId="39" xfId="0" applyNumberFormat="1" applyFont="1" applyFill="1" applyBorder="1" applyAlignment="1">
      <alignment horizontal="center" vertical="center" wrapText="1" readingOrder="1"/>
    </xf>
    <xf numFmtId="164" fontId="2" fillId="3" borderId="6" xfId="0" applyNumberFormat="1" applyFont="1" applyFill="1" applyBorder="1" applyAlignment="1">
      <alignment horizontal="left" vertical="center" wrapText="1" indent="1" readingOrder="1"/>
    </xf>
    <xf numFmtId="164" fontId="2" fillId="3" borderId="8" xfId="0" applyNumberFormat="1" applyFont="1" applyFill="1" applyBorder="1" applyAlignment="1">
      <alignment horizontal="right" vertical="center" wrapText="1" indent="1" readingOrder="1"/>
    </xf>
    <xf numFmtId="164" fontId="7" fillId="3" borderId="1" xfId="0" applyNumberFormat="1" applyFont="1" applyFill="1" applyBorder="1" applyAlignment="1">
      <alignment horizontal="right" vertical="center" wrapText="1" indent="1" readingOrder="1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3" fillId="5" borderId="39" xfId="0" applyNumberFormat="1" applyFont="1" applyFill="1" applyBorder="1" applyAlignment="1">
      <alignment horizontal="center" vertical="center" wrapText="1" readingOrder="1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28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indent="1" readingOrder="1"/>
    </xf>
    <xf numFmtId="0" fontId="2" fillId="3" borderId="28" xfId="0" applyFont="1" applyFill="1" applyBorder="1" applyAlignment="1">
      <alignment horizontal="left" vertical="center" wrapText="1" indent="1" readingOrder="1"/>
    </xf>
    <xf numFmtId="0" fontId="2" fillId="3" borderId="3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right" vertical="center" wrapText="1" indent="1" readingOrder="1"/>
    </xf>
    <xf numFmtId="0" fontId="5" fillId="3" borderId="29" xfId="0" applyFont="1" applyFill="1" applyBorder="1" applyAlignment="1">
      <alignment horizontal="right" vertical="center" wrapText="1" indent="1" readingOrder="1"/>
    </xf>
    <xf numFmtId="0" fontId="5" fillId="3" borderId="10" xfId="0" applyFont="1" applyFill="1" applyBorder="1" applyAlignment="1">
      <alignment horizontal="right" vertical="center" wrapText="1" indent="1" readingOrder="1"/>
    </xf>
    <xf numFmtId="0" fontId="13" fillId="5" borderId="39" xfId="0" applyFont="1" applyFill="1" applyBorder="1" applyAlignment="1">
      <alignment horizontal="center" vertical="center" wrapText="1" readingOrder="1"/>
    </xf>
    <xf numFmtId="0" fontId="9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28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left" vertical="center" wrapText="1" indent="1" readingOrder="1"/>
    </xf>
    <xf numFmtId="0" fontId="2" fillId="3" borderId="29" xfId="0" applyFont="1" applyFill="1" applyBorder="1" applyAlignment="1">
      <alignment horizontal="left" vertical="center" wrapText="1" indent="1" readingOrder="1"/>
    </xf>
    <xf numFmtId="0" fontId="2" fillId="3" borderId="10" xfId="0" applyFont="1" applyFill="1" applyBorder="1" applyAlignment="1">
      <alignment horizontal="left" vertical="center" wrapText="1" indent="1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left" vertical="center" wrapText="1" indent="1" readingOrder="1"/>
    </xf>
    <xf numFmtId="0" fontId="2" fillId="3" borderId="13" xfId="0" applyFont="1" applyFill="1" applyBorder="1" applyAlignment="1">
      <alignment horizontal="left" vertical="center" wrapText="1" indent="1" readingOrder="1"/>
    </xf>
    <xf numFmtId="164" fontId="2" fillId="3" borderId="5" xfId="0" applyNumberFormat="1" applyFont="1" applyFill="1" applyBorder="1" applyAlignment="1">
      <alignment horizontal="right" vertical="center" wrapText="1" indent="1" readingOrder="1"/>
    </xf>
    <xf numFmtId="164" fontId="2" fillId="3" borderId="13" xfId="0" applyNumberFormat="1" applyFont="1" applyFill="1" applyBorder="1" applyAlignment="1">
      <alignment horizontal="right" vertical="center" wrapText="1" indent="1" readingOrder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ED7"/>
      <color rgb="FFE8F7EC"/>
      <color rgb="FFF2F2F2"/>
      <color rgb="FFB9C5C8"/>
      <color rgb="FF003865"/>
      <color rgb="FF5B6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238126</xdr:colOff>
      <xdr:row>8</xdr:row>
      <xdr:rowOff>31759</xdr:rowOff>
    </xdr:from>
    <xdr:to>
      <xdr:col>10</xdr:col>
      <xdr:colOff>1851313</xdr:colOff>
      <xdr:row>14</xdr:row>
      <xdr:rowOff>24806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6439" y="3714759"/>
          <a:ext cx="8431499" cy="2572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238126</xdr:colOff>
      <xdr:row>8</xdr:row>
      <xdr:rowOff>31759</xdr:rowOff>
    </xdr:from>
    <xdr:ext cx="8442223" cy="2599889"/>
    <xdr:pic>
      <xdr:nvPicPr>
        <xdr:cNvPr id="2" name="Picture 1">
          <a:extLst>
            <a:ext uri="{FF2B5EF4-FFF2-40B4-BE49-F238E27FC236}">
              <a16:creationId xmlns:a16="http://schemas.microsoft.com/office/drawing/2014/main" id="{EEDD1006-1625-4072-9DC9-609E2F8D3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6" y="1504959"/>
          <a:ext cx="8442223" cy="259988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238126</xdr:colOff>
      <xdr:row>8</xdr:row>
      <xdr:rowOff>31759</xdr:rowOff>
    </xdr:from>
    <xdr:ext cx="8442223" cy="2599889"/>
    <xdr:pic>
      <xdr:nvPicPr>
        <xdr:cNvPr id="2" name="Picture 1">
          <a:extLst>
            <a:ext uri="{FF2B5EF4-FFF2-40B4-BE49-F238E27FC236}">
              <a16:creationId xmlns:a16="http://schemas.microsoft.com/office/drawing/2014/main" id="{AFC4F00F-0701-4621-87AB-AA07C8DC9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6" y="1504959"/>
          <a:ext cx="8442223" cy="25998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Custom Design">
  <a:themeElements>
    <a:clrScheme name="ERCOT Market Training">
      <a:dk1>
        <a:srgbClr val="5B6770"/>
      </a:dk1>
      <a:lt1>
        <a:sysClr val="window" lastClr="FFFFFF"/>
      </a:lt1>
      <a:dk2>
        <a:srgbClr val="003865"/>
      </a:dk2>
      <a:lt2>
        <a:srgbClr val="E7E6E6"/>
      </a:lt2>
      <a:accent1>
        <a:srgbClr val="00AEC7"/>
      </a:accent1>
      <a:accent2>
        <a:srgbClr val="685BC7"/>
      </a:accent2>
      <a:accent3>
        <a:srgbClr val="26D07C"/>
      </a:accent3>
      <a:accent4>
        <a:srgbClr val="FFD100"/>
      </a:accent4>
      <a:accent5>
        <a:srgbClr val="FF8200"/>
      </a:accent5>
      <a:accent6>
        <a:srgbClr val="890C58"/>
      </a:accent6>
      <a:hlink>
        <a:srgbClr val="0563C1"/>
      </a:hlink>
      <a:folHlink>
        <a:srgbClr val="890C58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tabSelected="1" zoomScale="55" zoomScaleNormal="55" workbookViewId="0">
      <selection activeCell="C4" sqref="C4:C5"/>
    </sheetView>
  </sheetViews>
  <sheetFormatPr defaultRowHeight="34.5" customHeight="1" x14ac:dyDescent="0.35"/>
  <cols>
    <col min="1" max="1" width="7.453125" customWidth="1"/>
    <col min="2" max="2" width="36.36328125" customWidth="1"/>
    <col min="3" max="3" width="48.08984375" customWidth="1"/>
    <col min="4" max="4" width="26.90625" customWidth="1"/>
    <col min="5" max="5" width="18.08984375" customWidth="1"/>
    <col min="6" max="6" width="20" customWidth="1"/>
    <col min="7" max="7" width="11.36328125" customWidth="1"/>
    <col min="8" max="8" width="35.08984375" customWidth="1"/>
    <col min="9" max="9" width="31.08984375" customWidth="1"/>
    <col min="10" max="11" width="31.36328125" customWidth="1"/>
    <col min="12" max="12" width="11.08984375" customWidth="1"/>
  </cols>
  <sheetData>
    <row r="1" spans="1:12" ht="62.4" customHeight="1" thickTop="1" thickBo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34.5" customHeight="1" thickTop="1" thickBot="1" x14ac:dyDescent="0.4">
      <c r="A2" s="7"/>
      <c r="B2" s="63" t="s">
        <v>0</v>
      </c>
      <c r="C2" s="64"/>
      <c r="D2" s="64"/>
      <c r="E2" s="65"/>
      <c r="F2" s="1" t="s">
        <v>1</v>
      </c>
      <c r="G2" s="8"/>
      <c r="H2" s="22"/>
      <c r="I2" s="23" t="s">
        <v>2</v>
      </c>
      <c r="J2" s="23" t="s">
        <v>3</v>
      </c>
      <c r="K2" s="23" t="s">
        <v>4</v>
      </c>
      <c r="L2" s="9"/>
    </row>
    <row r="3" spans="1:12" ht="63.9" customHeight="1" thickTop="1" thickBot="1" x14ac:dyDescent="0.4">
      <c r="A3" s="7"/>
      <c r="B3" s="20" t="s">
        <v>5</v>
      </c>
      <c r="C3" s="66" t="s">
        <v>6</v>
      </c>
      <c r="D3" s="67"/>
      <c r="E3" s="68"/>
      <c r="F3" s="27">
        <f>F10*(J3-I3)+F11*(K3-I3)+F12*(K3-J3)</f>
        <v>0</v>
      </c>
      <c r="G3" s="8"/>
      <c r="H3" s="24" t="s">
        <v>7</v>
      </c>
      <c r="I3" s="25">
        <v>36</v>
      </c>
      <c r="J3" s="25">
        <v>38</v>
      </c>
      <c r="K3" s="25">
        <v>48</v>
      </c>
      <c r="L3" s="9"/>
    </row>
    <row r="4" spans="1:12" ht="34.5" customHeight="1" thickTop="1" thickBot="1" x14ac:dyDescent="0.4">
      <c r="A4" s="7"/>
      <c r="B4" s="69" t="s">
        <v>8</v>
      </c>
      <c r="C4" s="72" t="s">
        <v>24</v>
      </c>
      <c r="D4" s="21" t="s">
        <v>9</v>
      </c>
      <c r="E4" s="21" t="s">
        <v>10</v>
      </c>
      <c r="F4" s="74">
        <f>D5+E5</f>
        <v>2000</v>
      </c>
      <c r="G4" s="8"/>
      <c r="H4" s="47" t="s">
        <v>11</v>
      </c>
      <c r="I4" s="34">
        <v>15</v>
      </c>
      <c r="J4" s="34">
        <v>35</v>
      </c>
      <c r="K4" s="34">
        <v>42</v>
      </c>
      <c r="L4" s="9"/>
    </row>
    <row r="5" spans="1:12" ht="34.5" customHeight="1" thickTop="1" thickBot="1" x14ac:dyDescent="0.4">
      <c r="A5" s="7"/>
      <c r="B5" s="70"/>
      <c r="C5" s="73"/>
      <c r="D5" s="26">
        <f>(-1)*F13*I4</f>
        <v>-1500</v>
      </c>
      <c r="E5" s="26">
        <f>F14*J4</f>
        <v>3500</v>
      </c>
      <c r="F5" s="75"/>
      <c r="G5" s="8"/>
      <c r="H5" s="47"/>
      <c r="I5" s="34"/>
      <c r="J5" s="34"/>
      <c r="K5" s="34"/>
      <c r="L5" s="9"/>
    </row>
    <row r="6" spans="1:12" ht="34.5" customHeight="1" thickBot="1" x14ac:dyDescent="0.6">
      <c r="A6" s="7"/>
      <c r="B6" s="71"/>
      <c r="C6" s="41" t="s">
        <v>12</v>
      </c>
      <c r="D6" s="42"/>
      <c r="E6" s="43"/>
      <c r="F6" s="28">
        <f>(-1)*(F10*(J4-I4)+F11*(K4-I4)+F12*(K4-J4))</f>
        <v>0</v>
      </c>
      <c r="G6" s="8"/>
      <c r="H6" s="10"/>
      <c r="I6" s="10"/>
      <c r="J6" s="10"/>
      <c r="K6" s="10"/>
      <c r="L6" s="9"/>
    </row>
    <row r="7" spans="1:12" ht="34.5" customHeight="1" thickTop="1" thickBot="1" x14ac:dyDescent="0.4">
      <c r="A7" s="7"/>
      <c r="B7" s="44" t="s">
        <v>13</v>
      </c>
      <c r="C7" s="45"/>
      <c r="D7" s="45"/>
      <c r="E7" s="46"/>
      <c r="F7" s="3">
        <f>SUM(F3:F6)</f>
        <v>2000</v>
      </c>
      <c r="G7" s="8"/>
      <c r="H7" s="8"/>
      <c r="I7" s="8"/>
      <c r="J7" s="8"/>
      <c r="K7" s="8"/>
      <c r="L7" s="9"/>
    </row>
    <row r="8" spans="1:12" ht="34.5" customHeight="1" thickTop="1" thickBo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 t="s">
        <v>14</v>
      </c>
    </row>
    <row r="9" spans="1:12" ht="34.5" customHeight="1" thickBot="1" x14ac:dyDescent="0.55000000000000004">
      <c r="A9" s="7"/>
      <c r="B9" s="1"/>
      <c r="C9" s="38" t="s">
        <v>15</v>
      </c>
      <c r="D9" s="39"/>
      <c r="E9" s="40"/>
      <c r="F9" s="1" t="s">
        <v>16</v>
      </c>
      <c r="G9" s="8"/>
      <c r="H9" s="11"/>
      <c r="I9" s="12"/>
      <c r="J9" s="12"/>
      <c r="K9" s="8"/>
      <c r="L9" s="9"/>
    </row>
    <row r="10" spans="1:12" ht="33.9" customHeight="1" thickTop="1" thickBot="1" x14ac:dyDescent="0.55000000000000004">
      <c r="A10" s="7"/>
      <c r="B10" s="48" t="s">
        <v>17</v>
      </c>
      <c r="C10" s="51" t="s">
        <v>18</v>
      </c>
      <c r="D10" s="52"/>
      <c r="E10" s="53"/>
      <c r="F10" s="29">
        <v>0</v>
      </c>
      <c r="G10" s="8"/>
      <c r="H10" s="11"/>
      <c r="I10" s="12"/>
      <c r="J10" s="12"/>
      <c r="K10" s="8"/>
      <c r="L10" s="9"/>
    </row>
    <row r="11" spans="1:12" ht="33.9" customHeight="1" thickBot="1" x14ac:dyDescent="0.55000000000000004">
      <c r="A11" s="7"/>
      <c r="B11" s="49"/>
      <c r="C11" s="54" t="s">
        <v>19</v>
      </c>
      <c r="D11" s="55"/>
      <c r="E11" s="56"/>
      <c r="F11" s="30">
        <v>0</v>
      </c>
      <c r="G11" s="8"/>
      <c r="H11" s="11"/>
      <c r="I11" s="12"/>
      <c r="J11" s="12"/>
      <c r="K11" s="14"/>
      <c r="L11" s="9"/>
    </row>
    <row r="12" spans="1:12" s="2" customFormat="1" ht="33.9" customHeight="1" thickBot="1" x14ac:dyDescent="0.55000000000000004">
      <c r="A12" s="13"/>
      <c r="B12" s="50"/>
      <c r="C12" s="57" t="s">
        <v>20</v>
      </c>
      <c r="D12" s="58"/>
      <c r="E12" s="59"/>
      <c r="F12" s="31">
        <v>0</v>
      </c>
      <c r="G12" s="8"/>
      <c r="H12" s="11"/>
      <c r="I12" s="12"/>
      <c r="J12" s="12"/>
      <c r="K12" s="14"/>
      <c r="L12" s="15"/>
    </row>
    <row r="13" spans="1:12" s="2" customFormat="1" ht="33.9" customHeight="1" thickTop="1" thickBot="1" x14ac:dyDescent="0.55000000000000004">
      <c r="A13" s="13"/>
      <c r="B13" s="48" t="s">
        <v>21</v>
      </c>
      <c r="C13" s="60" t="s">
        <v>23</v>
      </c>
      <c r="D13" s="61"/>
      <c r="E13" s="62"/>
      <c r="F13" s="32">
        <v>100</v>
      </c>
      <c r="G13" s="8"/>
      <c r="H13" s="11"/>
      <c r="I13" s="12"/>
      <c r="J13" s="12"/>
      <c r="K13" s="14"/>
      <c r="L13" s="15"/>
    </row>
    <row r="14" spans="1:12" s="2" customFormat="1" ht="33.9" customHeight="1" x14ac:dyDescent="0.35">
      <c r="A14" s="13"/>
      <c r="B14" s="49"/>
      <c r="C14" s="35" t="s">
        <v>22</v>
      </c>
      <c r="D14" s="36"/>
      <c r="E14" s="37"/>
      <c r="F14" s="33">
        <v>100</v>
      </c>
      <c r="G14" s="8"/>
      <c r="H14" s="8"/>
      <c r="I14" s="8"/>
      <c r="J14" s="8"/>
      <c r="K14" s="14"/>
      <c r="L14" s="15"/>
    </row>
    <row r="15" spans="1:12" ht="379.5" customHeight="1" thickBot="1" x14ac:dyDescent="0.4">
      <c r="A15" s="16"/>
      <c r="B15" s="17"/>
      <c r="C15" s="17"/>
      <c r="D15" s="17"/>
      <c r="E15" s="17"/>
      <c r="F15" s="17"/>
      <c r="G15" s="18"/>
      <c r="H15" s="18"/>
      <c r="I15" s="18"/>
      <c r="J15" s="18"/>
      <c r="K15" s="17"/>
      <c r="L15" s="19"/>
    </row>
    <row r="16" spans="1:12" ht="49.5" customHeight="1" thickTop="1" x14ac:dyDescent="0.35">
      <c r="G16" s="2"/>
      <c r="H16" s="2"/>
      <c r="I16" s="2"/>
      <c r="J16" s="2"/>
    </row>
    <row r="17" spans="7:10" ht="49.5" customHeight="1" x14ac:dyDescent="0.35">
      <c r="G17" s="2"/>
      <c r="H17" s="2"/>
      <c r="I17" s="2"/>
      <c r="J17" s="2"/>
    </row>
    <row r="18" spans="7:10" ht="49.5" customHeight="1" x14ac:dyDescent="0.35">
      <c r="G18" s="2"/>
      <c r="H18" s="2"/>
    </row>
    <row r="19" spans="7:10" ht="49.5" customHeight="1" x14ac:dyDescent="0.35"/>
    <row r="20" spans="7:10" ht="49.5" customHeight="1" x14ac:dyDescent="0.35"/>
    <row r="21" spans="7:10" ht="49.5" customHeight="1" x14ac:dyDescent="0.35"/>
    <row r="22" spans="7:10" ht="47.15" customHeight="1" x14ac:dyDescent="0.35"/>
    <row r="23" spans="7:10" ht="171.75" customHeight="1" x14ac:dyDescent="0.35"/>
  </sheetData>
  <sheetProtection sheet="1" objects="1" scenarios="1"/>
  <mergeCells count="19">
    <mergeCell ref="B2:E2"/>
    <mergeCell ref="C3:E3"/>
    <mergeCell ref="B4:B6"/>
    <mergeCell ref="C4:C5"/>
    <mergeCell ref="F4:F5"/>
    <mergeCell ref="J4:J5"/>
    <mergeCell ref="K4:K5"/>
    <mergeCell ref="C14:E14"/>
    <mergeCell ref="C9:E9"/>
    <mergeCell ref="C6:E6"/>
    <mergeCell ref="B7:E7"/>
    <mergeCell ref="H4:H5"/>
    <mergeCell ref="I4:I5"/>
    <mergeCell ref="B10:B12"/>
    <mergeCell ref="B13:B14"/>
    <mergeCell ref="C10:E10"/>
    <mergeCell ref="C11:E11"/>
    <mergeCell ref="C12:E12"/>
    <mergeCell ref="C13:E13"/>
  </mergeCells>
  <dataValidations count="1">
    <dataValidation type="whole" allowBlank="1" showInputMessage="1" showErrorMessage="1" error="Must be betwen 0 and 500" sqref="F10:F14" xr:uid="{00000000-0002-0000-0200-000000000000}">
      <formula1>0</formula1>
      <formula2>500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5573-548C-4348-AB32-D0DB43EDDC30}">
  <dimension ref="A1:L23"/>
  <sheetViews>
    <sheetView zoomScale="55" zoomScaleNormal="55" workbookViewId="0">
      <selection activeCell="C4" sqref="C4:C5"/>
    </sheetView>
  </sheetViews>
  <sheetFormatPr defaultRowHeight="34.5" customHeight="1" x14ac:dyDescent="0.35"/>
  <cols>
    <col min="1" max="1" width="7.36328125" customWidth="1"/>
    <col min="2" max="2" width="36.26953125" customWidth="1"/>
    <col min="3" max="3" width="48.08984375" customWidth="1"/>
    <col min="4" max="4" width="26.81640625" customWidth="1"/>
    <col min="5" max="5" width="18.1796875" customWidth="1"/>
    <col min="6" max="6" width="20" customWidth="1"/>
    <col min="7" max="7" width="11.26953125" customWidth="1"/>
    <col min="8" max="8" width="35.1796875" customWidth="1"/>
    <col min="9" max="9" width="31.1796875" customWidth="1"/>
    <col min="10" max="11" width="31.26953125" customWidth="1"/>
    <col min="12" max="12" width="11.08984375" customWidth="1"/>
  </cols>
  <sheetData>
    <row r="1" spans="1:12" ht="62.5" customHeight="1" thickTop="1" thickBo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34.5" customHeight="1" thickTop="1" thickBot="1" x14ac:dyDescent="0.4">
      <c r="A2" s="7"/>
      <c r="B2" s="63" t="s">
        <v>0</v>
      </c>
      <c r="C2" s="64"/>
      <c r="D2" s="64"/>
      <c r="E2" s="65"/>
      <c r="F2" s="1" t="s">
        <v>1</v>
      </c>
      <c r="G2" s="8"/>
      <c r="H2" s="22"/>
      <c r="I2" s="23" t="s">
        <v>2</v>
      </c>
      <c r="J2" s="23" t="s">
        <v>3</v>
      </c>
      <c r="K2" s="23" t="s">
        <v>4</v>
      </c>
      <c r="L2" s="9"/>
    </row>
    <row r="3" spans="1:12" ht="64" customHeight="1" thickTop="1" thickBot="1" x14ac:dyDescent="0.4">
      <c r="A3" s="7"/>
      <c r="B3" s="20" t="s">
        <v>5</v>
      </c>
      <c r="C3" s="66" t="s">
        <v>6</v>
      </c>
      <c r="D3" s="67"/>
      <c r="E3" s="68"/>
      <c r="F3" s="27">
        <f>F10*(J3-I3)+F11*(K3-I3)+F12*(K3-J3)</f>
        <v>0</v>
      </c>
      <c r="G3" s="8"/>
      <c r="H3" s="24" t="s">
        <v>7</v>
      </c>
      <c r="I3" s="25">
        <v>36</v>
      </c>
      <c r="J3" s="25">
        <v>38</v>
      </c>
      <c r="K3" s="25">
        <v>40</v>
      </c>
      <c r="L3" s="9"/>
    </row>
    <row r="4" spans="1:12" ht="34.5" customHeight="1" thickTop="1" thickBot="1" x14ac:dyDescent="0.4">
      <c r="A4" s="7"/>
      <c r="B4" s="69" t="s">
        <v>8</v>
      </c>
      <c r="C4" s="72" t="s">
        <v>24</v>
      </c>
      <c r="D4" s="78" t="s">
        <v>9</v>
      </c>
      <c r="E4" s="78" t="s">
        <v>10</v>
      </c>
      <c r="F4" s="74">
        <f>D5+E5</f>
        <v>300</v>
      </c>
      <c r="G4" s="8"/>
      <c r="H4" s="47" t="s">
        <v>11</v>
      </c>
      <c r="I4" s="34">
        <v>30</v>
      </c>
      <c r="J4" s="34">
        <v>33</v>
      </c>
      <c r="K4" s="34">
        <v>35</v>
      </c>
      <c r="L4" s="9"/>
    </row>
    <row r="5" spans="1:12" ht="34.5" customHeight="1" thickTop="1" thickBot="1" x14ac:dyDescent="0.4">
      <c r="A5" s="7"/>
      <c r="B5" s="70"/>
      <c r="C5" s="73"/>
      <c r="D5" s="26">
        <f>(-1)*F13*I4</f>
        <v>-3000</v>
      </c>
      <c r="E5" s="26">
        <f>F14*J4</f>
        <v>3300</v>
      </c>
      <c r="F5" s="75"/>
      <c r="G5" s="8"/>
      <c r="H5" s="47"/>
      <c r="I5" s="34"/>
      <c r="J5" s="34"/>
      <c r="K5" s="34"/>
      <c r="L5" s="9"/>
    </row>
    <row r="6" spans="1:12" ht="34.5" customHeight="1" thickBot="1" x14ac:dyDescent="0.6">
      <c r="A6" s="7"/>
      <c r="B6" s="71"/>
      <c r="C6" s="41" t="s">
        <v>12</v>
      </c>
      <c r="D6" s="42"/>
      <c r="E6" s="43"/>
      <c r="F6" s="28">
        <f>(-1)*(F10*(J4-I4)+F11*(K4-I4)+F12*(K4-J4))</f>
        <v>0</v>
      </c>
      <c r="G6" s="8"/>
      <c r="H6" s="10"/>
      <c r="I6" s="10"/>
      <c r="J6" s="10"/>
      <c r="K6" s="10"/>
      <c r="L6" s="9"/>
    </row>
    <row r="7" spans="1:12" ht="34.5" customHeight="1" thickTop="1" thickBot="1" x14ac:dyDescent="0.4">
      <c r="A7" s="7"/>
      <c r="B7" s="44" t="s">
        <v>13</v>
      </c>
      <c r="C7" s="45"/>
      <c r="D7" s="45"/>
      <c r="E7" s="46"/>
      <c r="F7" s="3">
        <f>SUM(F3:F6)</f>
        <v>300</v>
      </c>
      <c r="G7" s="8"/>
      <c r="H7" s="8"/>
      <c r="I7" s="8"/>
      <c r="J7" s="8"/>
      <c r="K7" s="8"/>
      <c r="L7" s="9"/>
    </row>
    <row r="8" spans="1:12" ht="34.5" customHeight="1" thickTop="1" thickBo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 t="s">
        <v>14</v>
      </c>
    </row>
    <row r="9" spans="1:12" ht="34.5" customHeight="1" thickBot="1" x14ac:dyDescent="0.55000000000000004">
      <c r="A9" s="7"/>
      <c r="B9" s="1"/>
      <c r="C9" s="38" t="s">
        <v>15</v>
      </c>
      <c r="D9" s="39"/>
      <c r="E9" s="40"/>
      <c r="F9" s="1" t="s">
        <v>16</v>
      </c>
      <c r="G9" s="8"/>
      <c r="H9" s="11"/>
      <c r="I9" s="12"/>
      <c r="J9" s="12"/>
      <c r="K9" s="8"/>
      <c r="L9" s="9"/>
    </row>
    <row r="10" spans="1:12" ht="34" customHeight="1" thickTop="1" thickBot="1" x14ac:dyDescent="0.55000000000000004">
      <c r="A10" s="7"/>
      <c r="B10" s="48" t="s">
        <v>17</v>
      </c>
      <c r="C10" s="51" t="s">
        <v>18</v>
      </c>
      <c r="D10" s="52"/>
      <c r="E10" s="53"/>
      <c r="F10" s="77">
        <f>'DAM PTP Scenario'!F10</f>
        <v>0</v>
      </c>
      <c r="G10" s="8"/>
      <c r="H10" s="11"/>
      <c r="I10" s="12"/>
      <c r="J10" s="12"/>
      <c r="K10" s="8"/>
      <c r="L10" s="9"/>
    </row>
    <row r="11" spans="1:12" ht="34" customHeight="1" thickBot="1" x14ac:dyDescent="0.55000000000000004">
      <c r="A11" s="7"/>
      <c r="B11" s="49"/>
      <c r="C11" s="54" t="s">
        <v>19</v>
      </c>
      <c r="D11" s="55"/>
      <c r="E11" s="56"/>
      <c r="F11" s="33">
        <f>'DAM PTP Scenario'!F11</f>
        <v>0</v>
      </c>
      <c r="G11" s="8"/>
      <c r="H11" s="11"/>
      <c r="I11" s="12"/>
      <c r="J11" s="12"/>
      <c r="K11" s="14"/>
      <c r="L11" s="9"/>
    </row>
    <row r="12" spans="1:12" s="2" customFormat="1" ht="34" customHeight="1" thickBot="1" x14ac:dyDescent="0.55000000000000004">
      <c r="A12" s="13"/>
      <c r="B12" s="50"/>
      <c r="C12" s="57" t="s">
        <v>20</v>
      </c>
      <c r="D12" s="58"/>
      <c r="E12" s="59"/>
      <c r="F12" s="76">
        <f>'DAM PTP Scenario'!F12</f>
        <v>0</v>
      </c>
      <c r="G12" s="8"/>
      <c r="H12" s="11"/>
      <c r="I12" s="12"/>
      <c r="J12" s="12"/>
      <c r="K12" s="14"/>
      <c r="L12" s="15"/>
    </row>
    <row r="13" spans="1:12" s="2" customFormat="1" ht="34" customHeight="1" thickTop="1" thickBot="1" x14ac:dyDescent="0.55000000000000004">
      <c r="A13" s="13"/>
      <c r="B13" s="48" t="s">
        <v>21</v>
      </c>
      <c r="C13" s="60" t="s">
        <v>23</v>
      </c>
      <c r="D13" s="61"/>
      <c r="E13" s="62"/>
      <c r="F13" s="32">
        <v>100</v>
      </c>
      <c r="G13" s="8"/>
      <c r="H13" s="11"/>
      <c r="I13" s="12"/>
      <c r="J13" s="12"/>
      <c r="K13" s="14"/>
      <c r="L13" s="15"/>
    </row>
    <row r="14" spans="1:12" s="2" customFormat="1" ht="34" customHeight="1" x14ac:dyDescent="0.35">
      <c r="A14" s="13"/>
      <c r="B14" s="49"/>
      <c r="C14" s="35" t="s">
        <v>22</v>
      </c>
      <c r="D14" s="36"/>
      <c r="E14" s="37"/>
      <c r="F14" s="33">
        <v>100</v>
      </c>
      <c r="G14" s="8"/>
      <c r="H14" s="8"/>
      <c r="I14" s="8"/>
      <c r="J14" s="8"/>
      <c r="K14" s="14"/>
      <c r="L14" s="15"/>
    </row>
    <row r="15" spans="1:12" ht="379.5" customHeight="1" thickBot="1" x14ac:dyDescent="0.4">
      <c r="A15" s="16"/>
      <c r="B15" s="17"/>
      <c r="C15" s="17"/>
      <c r="D15" s="17"/>
      <c r="E15" s="17"/>
      <c r="F15" s="17"/>
      <c r="G15" s="18"/>
      <c r="H15" s="18"/>
      <c r="I15" s="18"/>
      <c r="J15" s="18"/>
      <c r="K15" s="17"/>
      <c r="L15" s="19"/>
    </row>
    <row r="16" spans="1:12" ht="49.5" customHeight="1" thickTop="1" x14ac:dyDescent="0.35">
      <c r="G16" s="2"/>
      <c r="H16" s="2"/>
      <c r="I16" s="2"/>
      <c r="J16" s="2"/>
    </row>
    <row r="17" spans="7:10" ht="49.5" customHeight="1" x14ac:dyDescent="0.35">
      <c r="G17" s="2"/>
      <c r="H17" s="2"/>
      <c r="I17" s="2"/>
      <c r="J17" s="2"/>
    </row>
    <row r="18" spans="7:10" ht="49.5" customHeight="1" x14ac:dyDescent="0.35">
      <c r="G18" s="2"/>
      <c r="H18" s="2"/>
    </row>
    <row r="19" spans="7:10" ht="49.5" customHeight="1" x14ac:dyDescent="0.35"/>
    <row r="20" spans="7:10" ht="49.5" customHeight="1" x14ac:dyDescent="0.35"/>
    <row r="21" spans="7:10" ht="49.5" customHeight="1" x14ac:dyDescent="0.35"/>
    <row r="22" spans="7:10" ht="47" customHeight="1" x14ac:dyDescent="0.35"/>
    <row r="23" spans="7:10" ht="171.75" customHeight="1" x14ac:dyDescent="0.35"/>
  </sheetData>
  <sheetProtection sheet="1" objects="1" scenarios="1"/>
  <mergeCells count="19">
    <mergeCell ref="C9:E9"/>
    <mergeCell ref="B2:E2"/>
    <mergeCell ref="C3:E3"/>
    <mergeCell ref="B4:B6"/>
    <mergeCell ref="C4:C5"/>
    <mergeCell ref="I4:I5"/>
    <mergeCell ref="J4:J5"/>
    <mergeCell ref="K4:K5"/>
    <mergeCell ref="C6:E6"/>
    <mergeCell ref="B7:E7"/>
    <mergeCell ref="F4:F5"/>
    <mergeCell ref="H4:H5"/>
    <mergeCell ref="B10:B12"/>
    <mergeCell ref="C10:E10"/>
    <mergeCell ref="C11:E11"/>
    <mergeCell ref="C12:E12"/>
    <mergeCell ref="B13:B14"/>
    <mergeCell ref="C13:E13"/>
    <mergeCell ref="C14:E14"/>
  </mergeCells>
  <dataValidations count="1">
    <dataValidation type="whole" allowBlank="1" showInputMessage="1" showErrorMessage="1" error="Must be betwen 0 and 500" sqref="F10:F14" xr:uid="{00000000-0002-0000-0300-000000000000}">
      <formula1>0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2AA5-3C00-47CE-9820-5CFD9C0A9407}">
  <dimension ref="A1:L23"/>
  <sheetViews>
    <sheetView zoomScale="55" zoomScaleNormal="55" workbookViewId="0">
      <selection activeCell="F10" sqref="F10"/>
    </sheetView>
  </sheetViews>
  <sheetFormatPr defaultRowHeight="34.5" customHeight="1" x14ac:dyDescent="0.35"/>
  <cols>
    <col min="1" max="1" width="7.36328125" customWidth="1"/>
    <col min="2" max="2" width="36.26953125" customWidth="1"/>
    <col min="3" max="3" width="48.08984375" customWidth="1"/>
    <col min="4" max="4" width="26.81640625" customWidth="1"/>
    <col min="5" max="5" width="18.1796875" customWidth="1"/>
    <col min="6" max="6" width="20" customWidth="1"/>
    <col min="7" max="7" width="11.26953125" customWidth="1"/>
    <col min="8" max="8" width="35.1796875" customWidth="1"/>
    <col min="9" max="9" width="31.1796875" customWidth="1"/>
    <col min="10" max="11" width="31.26953125" customWidth="1"/>
    <col min="12" max="12" width="11.08984375" customWidth="1"/>
  </cols>
  <sheetData>
    <row r="1" spans="1:12" ht="62.5" customHeight="1" thickTop="1" thickBo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34.5" customHeight="1" thickTop="1" thickBot="1" x14ac:dyDescent="0.4">
      <c r="A2" s="7"/>
      <c r="B2" s="63" t="s">
        <v>0</v>
      </c>
      <c r="C2" s="64"/>
      <c r="D2" s="64"/>
      <c r="E2" s="65"/>
      <c r="F2" s="1" t="s">
        <v>1</v>
      </c>
      <c r="G2" s="8"/>
      <c r="H2" s="22"/>
      <c r="I2" s="23" t="s">
        <v>2</v>
      </c>
      <c r="J2" s="23" t="s">
        <v>3</v>
      </c>
      <c r="K2" s="23" t="s">
        <v>4</v>
      </c>
      <c r="L2" s="9"/>
    </row>
    <row r="3" spans="1:12" ht="64" customHeight="1" thickTop="1" thickBot="1" x14ac:dyDescent="0.4">
      <c r="A3" s="7"/>
      <c r="B3" s="20" t="s">
        <v>5</v>
      </c>
      <c r="C3" s="66" t="s">
        <v>6</v>
      </c>
      <c r="D3" s="67"/>
      <c r="E3" s="68"/>
      <c r="F3" s="27">
        <f>F10*(J3-I3)+F11*(K3-I3)+F12*(K3-J3)</f>
        <v>0</v>
      </c>
      <c r="G3" s="8"/>
      <c r="H3" s="24" t="s">
        <v>7</v>
      </c>
      <c r="I3" s="25">
        <v>36</v>
      </c>
      <c r="J3" s="25">
        <v>38</v>
      </c>
      <c r="K3" s="25">
        <v>40</v>
      </c>
      <c r="L3" s="9"/>
    </row>
    <row r="4" spans="1:12" ht="34.5" customHeight="1" thickTop="1" thickBot="1" x14ac:dyDescent="0.4">
      <c r="A4" s="7"/>
      <c r="B4" s="69" t="s">
        <v>8</v>
      </c>
      <c r="C4" s="72" t="s">
        <v>24</v>
      </c>
      <c r="D4" s="78" t="s">
        <v>9</v>
      </c>
      <c r="E4" s="78" t="s">
        <v>10</v>
      </c>
      <c r="F4" s="74">
        <f>D5+E5</f>
        <v>-500</v>
      </c>
      <c r="G4" s="8"/>
      <c r="H4" s="47" t="s">
        <v>11</v>
      </c>
      <c r="I4" s="34">
        <v>30</v>
      </c>
      <c r="J4" s="34">
        <v>25</v>
      </c>
      <c r="K4" s="34">
        <v>15</v>
      </c>
      <c r="L4" s="9"/>
    </row>
    <row r="5" spans="1:12" ht="34.5" customHeight="1" thickTop="1" thickBot="1" x14ac:dyDescent="0.4">
      <c r="A5" s="7"/>
      <c r="B5" s="70"/>
      <c r="C5" s="73"/>
      <c r="D5" s="26">
        <f>(-1)*F13*I4</f>
        <v>-3000</v>
      </c>
      <c r="E5" s="26">
        <f>F14*J4</f>
        <v>2500</v>
      </c>
      <c r="F5" s="75"/>
      <c r="G5" s="8"/>
      <c r="H5" s="47"/>
      <c r="I5" s="34"/>
      <c r="J5" s="34"/>
      <c r="K5" s="34"/>
      <c r="L5" s="9"/>
    </row>
    <row r="6" spans="1:12" ht="34.5" customHeight="1" thickBot="1" x14ac:dyDescent="0.6">
      <c r="A6" s="7"/>
      <c r="B6" s="71"/>
      <c r="C6" s="41" t="s">
        <v>12</v>
      </c>
      <c r="D6" s="42"/>
      <c r="E6" s="43"/>
      <c r="F6" s="28">
        <f>(-1)*(F10*(J4-I4)+F11*(K4-I4)+F12*(K4-J4))</f>
        <v>0</v>
      </c>
      <c r="G6" s="8"/>
      <c r="H6" s="10"/>
      <c r="I6" s="10"/>
      <c r="J6" s="10"/>
      <c r="K6" s="10"/>
      <c r="L6" s="9"/>
    </row>
    <row r="7" spans="1:12" ht="34.5" customHeight="1" thickTop="1" thickBot="1" x14ac:dyDescent="0.4">
      <c r="A7" s="7"/>
      <c r="B7" s="44" t="s">
        <v>13</v>
      </c>
      <c r="C7" s="45"/>
      <c r="D7" s="45"/>
      <c r="E7" s="46"/>
      <c r="F7" s="3">
        <f>SUM(F3:F6)</f>
        <v>-500</v>
      </c>
      <c r="G7" s="8"/>
      <c r="H7" s="8"/>
      <c r="I7" s="8"/>
      <c r="J7" s="8"/>
      <c r="K7" s="8"/>
      <c r="L7" s="9"/>
    </row>
    <row r="8" spans="1:12" ht="34.5" customHeight="1" thickTop="1" thickBo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 t="s">
        <v>14</v>
      </c>
    </row>
    <row r="9" spans="1:12" ht="34.5" customHeight="1" thickBot="1" x14ac:dyDescent="0.55000000000000004">
      <c r="A9" s="7"/>
      <c r="B9" s="1"/>
      <c r="C9" s="38" t="s">
        <v>15</v>
      </c>
      <c r="D9" s="39"/>
      <c r="E9" s="40"/>
      <c r="F9" s="1" t="s">
        <v>16</v>
      </c>
      <c r="G9" s="8"/>
      <c r="H9" s="11"/>
      <c r="I9" s="12"/>
      <c r="J9" s="12"/>
      <c r="K9" s="8"/>
      <c r="L9" s="9"/>
    </row>
    <row r="10" spans="1:12" ht="34" customHeight="1" thickTop="1" thickBot="1" x14ac:dyDescent="0.55000000000000004">
      <c r="A10" s="7"/>
      <c r="B10" s="48" t="s">
        <v>17</v>
      </c>
      <c r="C10" s="51" t="s">
        <v>18</v>
      </c>
      <c r="D10" s="52"/>
      <c r="E10" s="53"/>
      <c r="F10" s="77">
        <f>'DAM PTP Scenario'!F10</f>
        <v>0</v>
      </c>
      <c r="G10" s="8"/>
      <c r="H10" s="11"/>
      <c r="I10" s="12"/>
      <c r="J10" s="12"/>
      <c r="K10" s="8"/>
      <c r="L10" s="9"/>
    </row>
    <row r="11" spans="1:12" ht="34" customHeight="1" thickBot="1" x14ac:dyDescent="0.55000000000000004">
      <c r="A11" s="7"/>
      <c r="B11" s="49"/>
      <c r="C11" s="54" t="s">
        <v>19</v>
      </c>
      <c r="D11" s="55"/>
      <c r="E11" s="56"/>
      <c r="F11" s="33">
        <f>'DAM PTP Scenario'!F11</f>
        <v>0</v>
      </c>
      <c r="G11" s="8"/>
      <c r="H11" s="11"/>
      <c r="I11" s="12"/>
      <c r="J11" s="12"/>
      <c r="K11" s="14"/>
      <c r="L11" s="9"/>
    </row>
    <row r="12" spans="1:12" s="2" customFormat="1" ht="34" customHeight="1" thickBot="1" x14ac:dyDescent="0.55000000000000004">
      <c r="A12" s="13"/>
      <c r="B12" s="50"/>
      <c r="C12" s="57" t="s">
        <v>20</v>
      </c>
      <c r="D12" s="58"/>
      <c r="E12" s="59"/>
      <c r="F12" s="76">
        <f>'DAM PTP Scenario'!F12</f>
        <v>0</v>
      </c>
      <c r="G12" s="8"/>
      <c r="H12" s="11"/>
      <c r="I12" s="12"/>
      <c r="J12" s="12"/>
      <c r="K12" s="14"/>
      <c r="L12" s="15"/>
    </row>
    <row r="13" spans="1:12" s="2" customFormat="1" ht="34" customHeight="1" thickTop="1" thickBot="1" x14ac:dyDescent="0.55000000000000004">
      <c r="A13" s="13"/>
      <c r="B13" s="48" t="s">
        <v>21</v>
      </c>
      <c r="C13" s="60" t="s">
        <v>23</v>
      </c>
      <c r="D13" s="61"/>
      <c r="E13" s="62"/>
      <c r="F13" s="32">
        <v>100</v>
      </c>
      <c r="G13" s="8"/>
      <c r="H13" s="11"/>
      <c r="I13" s="12"/>
      <c r="J13" s="12"/>
      <c r="K13" s="14"/>
      <c r="L13" s="15"/>
    </row>
    <row r="14" spans="1:12" s="2" customFormat="1" ht="34" customHeight="1" x14ac:dyDescent="0.35">
      <c r="A14" s="13"/>
      <c r="B14" s="49"/>
      <c r="C14" s="35" t="s">
        <v>22</v>
      </c>
      <c r="D14" s="36"/>
      <c r="E14" s="37"/>
      <c r="F14" s="33">
        <v>100</v>
      </c>
      <c r="G14" s="8"/>
      <c r="H14" s="8"/>
      <c r="I14" s="8"/>
      <c r="J14" s="8"/>
      <c r="K14" s="14"/>
      <c r="L14" s="15"/>
    </row>
    <row r="15" spans="1:12" ht="379.5" customHeight="1" thickBot="1" x14ac:dyDescent="0.4">
      <c r="A15" s="16"/>
      <c r="B15" s="17"/>
      <c r="C15" s="17"/>
      <c r="D15" s="17"/>
      <c r="E15" s="17"/>
      <c r="F15" s="17"/>
      <c r="G15" s="18"/>
      <c r="H15" s="18"/>
      <c r="I15" s="18"/>
      <c r="J15" s="18"/>
      <c r="K15" s="17"/>
      <c r="L15" s="19"/>
    </row>
    <row r="16" spans="1:12" ht="49.5" customHeight="1" thickTop="1" x14ac:dyDescent="0.35">
      <c r="G16" s="2"/>
      <c r="H16" s="2"/>
      <c r="I16" s="2"/>
      <c r="J16" s="2"/>
    </row>
    <row r="17" spans="7:10" ht="49.5" customHeight="1" x14ac:dyDescent="0.35">
      <c r="G17" s="2"/>
      <c r="H17" s="2"/>
      <c r="I17" s="2"/>
      <c r="J17" s="2"/>
    </row>
    <row r="18" spans="7:10" ht="49.5" customHeight="1" x14ac:dyDescent="0.35">
      <c r="G18" s="2"/>
      <c r="H18" s="2"/>
    </row>
    <row r="19" spans="7:10" ht="49.5" customHeight="1" x14ac:dyDescent="0.35"/>
    <row r="20" spans="7:10" ht="49.5" customHeight="1" x14ac:dyDescent="0.35"/>
    <row r="21" spans="7:10" ht="49.5" customHeight="1" x14ac:dyDescent="0.35"/>
    <row r="22" spans="7:10" ht="47" customHeight="1" x14ac:dyDescent="0.35"/>
    <row r="23" spans="7:10" ht="171.75" customHeight="1" x14ac:dyDescent="0.35"/>
  </sheetData>
  <sheetProtection sheet="1" objects="1" scenarios="1"/>
  <mergeCells count="19">
    <mergeCell ref="B10:B12"/>
    <mergeCell ref="C10:E10"/>
    <mergeCell ref="C11:E11"/>
    <mergeCell ref="C12:E12"/>
    <mergeCell ref="B13:B14"/>
    <mergeCell ref="C13:E13"/>
    <mergeCell ref="C14:E14"/>
    <mergeCell ref="J4:J5"/>
    <mergeCell ref="K4:K5"/>
    <mergeCell ref="C6:E6"/>
    <mergeCell ref="B7:E7"/>
    <mergeCell ref="F4:F5"/>
    <mergeCell ref="H4:H5"/>
    <mergeCell ref="C9:E9"/>
    <mergeCell ref="B2:E2"/>
    <mergeCell ref="C3:E3"/>
    <mergeCell ref="B4:B6"/>
    <mergeCell ref="C4:C5"/>
    <mergeCell ref="I4:I5"/>
  </mergeCells>
  <dataValidations count="1">
    <dataValidation type="whole" allowBlank="1" showInputMessage="1" showErrorMessage="1" error="Must be betwen 0 and 500" sqref="F10:F14" xr:uid="{00000000-0002-0000-0400-000000000000}">
      <formula1>0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D8DCCFF05DF499D6DDE4335036259" ma:contentTypeVersion="24" ma:contentTypeDescription="Create a new document." ma:contentTypeScope="" ma:versionID="e3b24cd3678423b821d8112995ea4f48">
  <xsd:schema xmlns:xsd="http://www.w3.org/2001/XMLSchema" xmlns:xs="http://www.w3.org/2001/XMLSchema" xmlns:p="http://schemas.microsoft.com/office/2006/metadata/properties" xmlns:ns2="dccf9480-42d9-4621-8df4-d3033bed282e" xmlns:ns3="b1c33d00-ef89-4af1-ae8f-afe61a106b56" targetNamespace="http://schemas.microsoft.com/office/2006/metadata/properties" ma:root="true" ma:fieldsID="70e850f595a74f6d2c08ef9037e4d72f" ns2:_="" ns3:_="">
    <xsd:import namespace="dccf9480-42d9-4621-8df4-d3033bed282e"/>
    <xsd:import namespace="b1c33d00-ef89-4af1-ae8f-afe61a106b56"/>
    <xsd:element name="properties">
      <xsd:complexType>
        <xsd:sequence>
          <xsd:element name="documentManagement">
            <xsd:complexType>
              <xsd:all>
                <xsd:element ref="ns2:Information_x0020_Classification" minOccurs="0"/>
                <xsd:element ref="ns2:Class" minOccurs="0"/>
                <xsd:element ref="ns2:Material" minOccurs="0"/>
                <xsd:element ref="ns2:Fil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f9480-42d9-4621-8df4-d3033bed282e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4" nillable="true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  <xsd:element name="Class" ma:index="9" nillable="true" ma:displayName="Class" ma:default="ILT" ma:format="Dropdown" ma:internalName="Class">
      <xsd:simpleType>
        <xsd:union memberTypes="dms:Text">
          <xsd:simpleType>
            <xsd:restriction base="dms:Choice">
              <xsd:enumeration value="ILT"/>
              <xsd:enumeration value="WBT"/>
              <xsd:enumeration value="Brown Bag"/>
            </xsd:restriction>
          </xsd:simpleType>
        </xsd:union>
      </xsd:simpleType>
    </xsd:element>
    <xsd:element name="Material" ma:index="10" nillable="true" ma:displayName="Material" ma:default="Document" ma:format="Dropdown" ma:internalName="Material">
      <xsd:simpleType>
        <xsd:union memberTypes="dms:Text">
          <xsd:simpleType>
            <xsd:restriction base="dms:Choice">
              <xsd:enumeration value="Classroom Tools"/>
              <xsd:enumeration value="Document"/>
              <xsd:enumeration value="Graphic"/>
              <xsd:enumeration value="Handout"/>
              <xsd:enumeration value="Outline"/>
              <xsd:enumeration value="Script"/>
              <xsd:enumeration value="Resource"/>
              <xsd:enumeration value="Video"/>
            </xsd:restriction>
          </xsd:simpleType>
        </xsd:union>
      </xsd:simpleType>
    </xsd:element>
    <xsd:element name="File" ma:index="11" nillable="true" ma:displayName="File" ma:default="Word Document" ma:format="Dropdown" ma:internalName="File">
      <xsd:simpleType>
        <xsd:union memberTypes="dms:Text">
          <xsd:simpleType>
            <xsd:restriction base="dms:Choice">
              <xsd:enumeration value="Excel"/>
              <xsd:enumeration value="PowerPoint"/>
              <xsd:enumeration value="Word Document"/>
              <xsd:enumeration value="PDF"/>
              <xsd:enumeration value="Photoshop"/>
              <xsd:enumeration value="Illustrator"/>
              <xsd:enumeration value="Storyline"/>
              <xsd:enumeration value="MP4"/>
              <xsd:enumeration value="JPG"/>
              <xsd:enumeration value="PNG"/>
            </xsd:restriction>
          </xsd:simpleType>
        </xsd:union>
      </xsd:simpleType>
    </xsd:element>
    <xsd:element name="TaxCatchAll" ma:index="18" nillable="true" ma:displayName="Taxonomy Catch All Column" ma:hidden="true" ma:list="{be7c969a-eabf-4e38-8533-62c23c89841e}" ma:internalName="TaxCatchAll" ma:showField="CatchAllData" ma:web="dccf9480-42d9-4621-8df4-d3033bed2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3d00-ef89-4af1-ae8f-afe61a106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02f585-f336-4ab5-8023-668eed9f0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dccf9480-42d9-4621-8df4-d3033bed282e">ERCOT Limited</Information_x0020_Classification>
    <Class xmlns="dccf9480-42d9-4621-8df4-d3033bed282e">ILT</Class>
    <Material xmlns="dccf9480-42d9-4621-8df4-d3033bed282e">Handout</Material>
    <File xmlns="dccf9480-42d9-4621-8df4-d3033bed282e">Excel</File>
    <TaxCatchAll xmlns="dccf9480-42d9-4621-8df4-d3033bed282e" xsi:nil="true"/>
    <lcf76f155ced4ddcb4097134ff3c332f xmlns="b1c33d00-ef89-4af1-ae8f-afe61a106b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53EE25E-C9A3-4CD8-A00E-A5B8DA9DA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f9480-42d9-4621-8df4-d3033bed282e"/>
    <ds:schemaRef ds:uri="b1c33d00-ef89-4af1-ae8f-afe61a106b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A1C07-A6A7-4CA9-AB02-BD8D4EF2C990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ccf9480-42d9-4621-8df4-d3033bed282e"/>
    <ds:schemaRef ds:uri="http://schemas.microsoft.com/office/2006/documentManagement/types"/>
    <ds:schemaRef ds:uri="b1c33d00-ef89-4af1-ae8f-afe61a106b5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9E5CC8-5EBC-4E57-B109-EC3E658F3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DAM PTP Scenario</vt:lpstr>
      <vt:lpstr>DAM PTP New Prices</vt:lpstr>
      <vt:lpstr>DAM PTP Price Flip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Kettlewell, Bill</dc:creator>
  <cp:keywords/>
  <dc:description/>
  <cp:lastModifiedBy>Kettlewell, Bill</cp:lastModifiedBy>
  <cp:revision/>
  <dcterms:created xsi:type="dcterms:W3CDTF">2020-03-25T16:58:45Z</dcterms:created>
  <dcterms:modified xsi:type="dcterms:W3CDTF">2026-01-14T19:09:27Z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0x010100D3CD8DCCFF05DF499D6DDE4335036259</vt:lpwstr>
  </property>
  <property fmtid="{D5CDD505-2E9C-101B-9397-08002B2CF9AE}" pid="3" name="Order">
    <vt:r8>2300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  <property fmtid="{D5CDD505-2E9C-101B-9397-08002B2CF9AE}" pid="6" name="MSIP_Label_7084cbda-52b8-46fb-a7b7-cb5bd465ed85_Enabled">
    <vt:lpwstr>true</vt:lpwstr>
  </property>
  <property fmtid="{D5CDD505-2E9C-101B-9397-08002B2CF9AE}" pid="7" name="MSIP_Label_7084cbda-52b8-46fb-a7b7-cb5bd465ed85_SetDate">
    <vt:lpwstr>2026-01-13T23:34:04Z</vt:lpwstr>
  </property>
  <property fmtid="{D5CDD505-2E9C-101B-9397-08002B2CF9AE}" pid="8" name="MSIP_Label_7084cbda-52b8-46fb-a7b7-cb5bd465ed85_Method">
    <vt:lpwstr>Standard</vt:lpwstr>
  </property>
  <property fmtid="{D5CDD505-2E9C-101B-9397-08002B2CF9AE}" pid="9" name="MSIP_Label_7084cbda-52b8-46fb-a7b7-cb5bd465ed85_Name">
    <vt:lpwstr>Internal</vt:lpwstr>
  </property>
  <property fmtid="{D5CDD505-2E9C-101B-9397-08002B2CF9AE}" pid="10" name="MSIP_Label_7084cbda-52b8-46fb-a7b7-cb5bd465ed85_SiteId">
    <vt:lpwstr>0afb747d-bff7-4596-a9fc-950ef9e0ec45</vt:lpwstr>
  </property>
  <property fmtid="{D5CDD505-2E9C-101B-9397-08002B2CF9AE}" pid="11" name="MSIP_Label_7084cbda-52b8-46fb-a7b7-cb5bd465ed85_ActionId">
    <vt:lpwstr>ef539d2d-7028-47df-bc2a-c01b5e315616</vt:lpwstr>
  </property>
  <property fmtid="{D5CDD505-2E9C-101B-9397-08002B2CF9AE}" pid="12" name="MSIP_Label_7084cbda-52b8-46fb-a7b7-cb5bd465ed85_ContentBits">
    <vt:lpwstr>0</vt:lpwstr>
  </property>
  <property fmtid="{D5CDD505-2E9C-101B-9397-08002B2CF9AE}" pid="13" name="MSIP_Label_7084cbda-52b8-46fb-a7b7-cb5bd465ed85_Tag">
    <vt:lpwstr>10, 3, 0, 2</vt:lpwstr>
  </property>
</Properties>
</file>