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xrnr\Desktop\ERCOT\TDTMS\MT Subtype Analysis\"/>
    </mc:Choice>
  </mc:AlternateContent>
  <xr:revisionPtr revIDLastSave="0" documentId="13_ncr:1_{D70B8911-683D-4F78-BBA6-C0832DB429F8}" xr6:coauthVersionLast="47" xr6:coauthVersionMax="47" xr10:uidLastSave="{00000000-0000-0000-0000-000000000000}"/>
  <bookViews>
    <workbookView xWindow="-110" yWindow="-16310" windowWidth="29020" windowHeight="15820" xr2:uid="{00000000-000D-0000-FFFF-FFFF00000000}"/>
  </bookViews>
  <sheets>
    <sheet name="Sheet1" sheetId="1" r:id="rId1"/>
  </sheets>
  <definedNames>
    <definedName name="_xlnm._FilterDatabase" localSheetId="0" hidden="1">Sheet1!$A$1:$H$28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G29" i="1"/>
  <c r="F29" i="1"/>
  <c r="E29" i="1"/>
  <c r="D29" i="1"/>
  <c r="C29" i="1"/>
  <c r="J28" i="1"/>
  <c r="J25" i="1"/>
  <c r="I25" i="1"/>
  <c r="J24" i="1"/>
  <c r="I24" i="1"/>
  <c r="J2" i="1"/>
  <c r="I8" i="1"/>
  <c r="I28" i="1"/>
  <c r="J23" i="1"/>
  <c r="I23" i="1"/>
  <c r="J22" i="1"/>
  <c r="I22" i="1"/>
  <c r="J21" i="1"/>
  <c r="I21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J12" i="1"/>
  <c r="I12" i="1"/>
  <c r="J11" i="1"/>
  <c r="I11" i="1"/>
  <c r="J10" i="1"/>
  <c r="I10" i="1"/>
  <c r="J9" i="1"/>
  <c r="I9" i="1"/>
  <c r="J8" i="1"/>
  <c r="J7" i="1"/>
  <c r="J6" i="1"/>
  <c r="J5" i="1"/>
  <c r="J4" i="1"/>
  <c r="J3" i="1"/>
  <c r="I7" i="1"/>
  <c r="I6" i="1"/>
  <c r="I5" i="1"/>
  <c r="I4" i="1"/>
  <c r="I3" i="1"/>
  <c r="I2" i="1" l="1"/>
</calcChain>
</file>

<file path=xl/sharedStrings.xml><?xml version="1.0" encoding="utf-8"?>
<sst xmlns="http://schemas.openxmlformats.org/spreadsheetml/2006/main" count="65" uniqueCount="64">
  <si>
    <t>Inadvertent Losing</t>
  </si>
  <si>
    <t>Inadvertent Gaining</t>
  </si>
  <si>
    <t>Switch Hold Removal</t>
  </si>
  <si>
    <t>Usage/Billing - Dispute</t>
  </si>
  <si>
    <t>Customer Rescission</t>
  </si>
  <si>
    <t>Usage/Billing - Missing</t>
  </si>
  <si>
    <t>AMS LSE Interval Dispute</t>
  </si>
  <si>
    <t>Other</t>
  </si>
  <si>
    <t>Cancel With Approval</t>
  </si>
  <si>
    <t>Missing Enrollment TXNS</t>
  </si>
  <si>
    <t>997 Issues</t>
  </si>
  <si>
    <t>Siebel Chg/Info</t>
  </si>
  <si>
    <t>Bulk Insert</t>
  </si>
  <si>
    <t>LSE Relationship record present in MP System, not in ERCOT: de-engz</t>
  </si>
  <si>
    <t>Projects</t>
  </si>
  <si>
    <t>AMS LSE Interval Missing</t>
  </si>
  <si>
    <t>Ercot Initiated</t>
  </si>
  <si>
    <t>Safety Net Order</t>
  </si>
  <si>
    <t>Move Out With Meter Removal</t>
  </si>
  <si>
    <t>Redirect Fees</t>
  </si>
  <si>
    <t>Market Rule</t>
  </si>
  <si>
    <t>Issue Sub Type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</si>
  <si>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</si>
  <si>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</si>
  <si>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</si>
  <si>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</si>
  <si>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</si>
  <si>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</si>
  <si>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</si>
  <si>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</si>
  <si>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</si>
  <si>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</si>
  <si>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</si>
  <si>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</si>
  <si>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</si>
  <si>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</si>
  <si>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</si>
  <si>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</si>
  <si>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</si>
  <si>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</si>
  <si>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</si>
  <si>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</si>
  <si>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Difference last six months</t>
  </si>
  <si>
    <t>Difference same time last year</t>
  </si>
  <si>
    <t xml:space="preserve">TOTALS </t>
  </si>
  <si>
    <t>1/1/22 - 6/30/22</t>
  </si>
  <si>
    <t>7/1/22 - 12/31/22</t>
  </si>
  <si>
    <t xml:space="preserve">1/1/23 - 6/30/23 </t>
  </si>
  <si>
    <t xml:space="preserve">7/1/23 -12/31/23 </t>
  </si>
  <si>
    <t>Service Order</t>
  </si>
  <si>
    <t>22</t>
  </si>
  <si>
    <t>1/1/24 - 6/30/24</t>
  </si>
  <si>
    <t>Premise Type</t>
  </si>
  <si>
    <t>Various DEVs</t>
  </si>
  <si>
    <t>7/1/24 - 12/31/24</t>
  </si>
  <si>
    <t>Meter Cycle Change Requests</t>
  </si>
  <si>
    <t>867 vs Sum of LSE-Dispute</t>
  </si>
  <si>
    <t>REP of Record</t>
  </si>
  <si>
    <t>21</t>
  </si>
  <si>
    <t>23</t>
  </si>
  <si>
    <t>24</t>
  </si>
  <si>
    <t>25</t>
  </si>
  <si>
    <t>26</t>
  </si>
  <si>
    <t>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</si>
</sst>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50">
    <xf numFmtId="0" fontId="0" fillId="0" borderId="0" xfId="0"/>
    <xf numFmtId="49" fontId="0" fillId="0" borderId="0" xfId="0" applyNumberFormat="1"/>
    <xf numFmtId="49" fontId="0" fillId="0" borderId="1" xfId="0" applyNumberFormat="1" applyBorder="1"/>
    <xf numFmtId="49" fontId="0" fillId="0" borderId="0" xfId="0" applyNumberFormat="1" applyAlignment="1">
      <alignment horizontal="center"/>
    </xf>
    <xf numFmtId="49" fontId="2" fillId="4" borderId="1" xfId="0" applyNumberFormat="1" applyFont="1" applyFill="1" applyBorder="1"/>
    <xf numFmtId="49" fontId="2" fillId="4" borderId="1" xfId="0" applyNumberFormat="1" applyFont="1" applyFill="1" applyBorder="1" applyAlignment="1">
      <alignment horizontal="center" wrapText="1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9" fontId="0" fillId="6" borderId="1" xfId="0" applyNumberFormat="1" applyFill="1" applyBorder="1" applyAlignment="1">
      <alignment wrapText="1"/>
    </xf>
    <xf numFmtId="49" fontId="1" fillId="0" borderId="1" xfId="0" applyNumberFormat="1" applyFont="1" applyBorder="1"/>
    <xf numFmtId="49" fontId="1" fillId="0" borderId="1" xfId="0" applyNumberFormat="1" applyFont="1" applyBorder="1" applyAlignment="1">
      <alignment horizontal="center"/>
    </xf>
    <xf numFmtId="2" fontId="0" fillId="0" borderId="0" xfId="0" applyNumberFormat="1"/>
    <xf numFmtId="1" fontId="0" fillId="2" borderId="1" xfId="0" applyNumberFormat="1" applyFill="1" applyBorder="1" applyAlignment="1">
      <alignment horizontal="center" vertical="center"/>
    </xf>
    <xf numFmtId="1" fontId="4" fillId="6" borderId="1" xfId="0" applyNumberFormat="1" applyFont="1" applyFill="1" applyBorder="1" applyAlignment="1">
      <alignment horizontal="center" vertical="center"/>
    </xf>
    <xf numFmtId="1" fontId="5" fillId="6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/>
    </xf>
    <xf numFmtId="49" fontId="1" fillId="5" borderId="1" xfId="0" applyNumberFormat="1" applyFont="1" applyFill="1" applyBorder="1" applyAlignment="1">
      <alignment horizontal="center" vertical="center" wrapText="1"/>
    </xf>
    <xf numFmtId="49" fontId="1" fillId="7" borderId="1" xfId="0" applyNumberFormat="1" applyFont="1" applyFill="1" applyBorder="1" applyAlignment="1">
      <alignment horizontal="center" vertical="center" wrapText="1"/>
    </xf>
    <xf numFmtId="49" fontId="1" fillId="8" borderId="0" xfId="0" applyNumberFormat="1" applyFont="1" applyFill="1" applyAlignment="1">
      <alignment horizontal="center" vertical="center" wrapText="1"/>
    </xf>
    <xf numFmtId="49" fontId="0" fillId="3" borderId="2" xfId="0" applyNumberFormat="1" applyFill="1" applyBorder="1" applyAlignment="1">
      <alignment horizontal="center" wrapText="1"/>
    </xf>
    <xf numFmtId="1" fontId="0" fillId="10" borderId="1" xfId="0" applyNumberFormat="1" applyFill="1" applyBorder="1" applyAlignment="1">
      <alignment horizontal="center"/>
    </xf>
    <xf numFmtId="1" fontId="1" fillId="10" borderId="1" xfId="0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0" fillId="10" borderId="1" xfId="0" applyFill="1" applyBorder="1" applyAlignment="1">
      <alignment horizontal="center"/>
    </xf>
    <xf numFmtId="0" fontId="0" fillId="10" borderId="1" xfId="0" applyFill="1" applyBorder="1" applyAlignment="1">
      <alignment horizontal="center" vertical="center"/>
    </xf>
    <xf numFmtId="49" fontId="1" fillId="11" borderId="1" xfId="0" applyNumberFormat="1" applyFont="1" applyFill="1" applyBorder="1" applyAlignment="1">
      <alignment horizontal="center" vertical="center" wrapText="1"/>
    </xf>
    <xf numFmtId="1" fontId="0" fillId="5" borderId="1" xfId="0" applyNumberFormat="1" applyFill="1" applyBorder="1" applyAlignment="1">
      <alignment horizontal="center"/>
    </xf>
    <xf numFmtId="1" fontId="0" fillId="11" borderId="1" xfId="0" applyNumberFormat="1" applyFill="1" applyBorder="1" applyAlignment="1">
      <alignment horizontal="center"/>
    </xf>
    <xf numFmtId="1" fontId="0" fillId="11" borderId="1" xfId="0" applyNumberFormat="1" applyFill="1" applyBorder="1" applyAlignment="1">
      <alignment horizontal="center" vertical="center"/>
    </xf>
    <xf numFmtId="1" fontId="0" fillId="5" borderId="1" xfId="0" applyNumberFormat="1" applyFill="1" applyBorder="1" applyAlignment="1">
      <alignment horizontal="center" vertical="center"/>
    </xf>
    <xf numFmtId="1" fontId="5" fillId="12" borderId="1" xfId="0" applyNumberFormat="1" applyFont="1" applyFill="1" applyBorder="1" applyAlignment="1">
      <alignment horizontal="center"/>
    </xf>
    <xf numFmtId="1" fontId="6" fillId="12" borderId="1" xfId="0" applyNumberFormat="1" applyFont="1" applyFill="1" applyBorder="1" applyAlignment="1">
      <alignment horizontal="center" vertical="center" wrapText="1"/>
    </xf>
    <xf numFmtId="1" fontId="5" fillId="12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Border="1"/>
    <xf numFmtId="1" fontId="8" fillId="12" borderId="1" xfId="0" applyNumberFormat="1" applyFont="1" applyFill="1" applyBorder="1" applyAlignment="1">
      <alignment horizontal="center"/>
    </xf>
    <xf numFmtId="49" fontId="7" fillId="13" borderId="1" xfId="0" applyNumberFormat="1" applyFont="1" applyFill="1" applyBorder="1"/>
    <xf numFmtId="49" fontId="7" fillId="14" borderId="1" xfId="0" applyNumberFormat="1" applyFont="1" applyFill="1" applyBorder="1"/>
    <xf numFmtId="1" fontId="0" fillId="2" borderId="3" xfId="0" applyNumberFormat="1" applyFill="1" applyBorder="1" applyAlignment="1">
      <alignment horizontal="center" vertical="center"/>
    </xf>
    <xf numFmtId="1" fontId="0" fillId="9" borderId="4" xfId="0" applyNumberFormat="1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1" fontId="0" fillId="11" borderId="3" xfId="0" applyNumberFormat="1" applyFill="1" applyBorder="1" applyAlignment="1">
      <alignment horizontal="center"/>
    </xf>
    <xf numFmtId="1" fontId="0" fillId="5" borderId="3" xfId="0" applyNumberFormat="1" applyFill="1" applyBorder="1" applyAlignment="1">
      <alignment horizontal="center"/>
    </xf>
    <xf numFmtId="1" fontId="0" fillId="9" borderId="1" xfId="0" applyNumberFormat="1" applyFill="1" applyBorder="1" applyAlignment="1">
      <alignment horizontal="center"/>
    </xf>
    <xf numFmtId="1" fontId="4" fillId="3" borderId="1" xfId="1" applyNumberFormat="1" applyFont="1" applyFill="1" applyBorder="1" applyAlignment="1">
      <alignment horizontal="center" vertical="center"/>
    </xf>
    <xf numFmtId="1" fontId="5" fillId="3" borderId="1" xfId="1" applyNumberFormat="1" applyFont="1" applyFill="1" applyBorder="1" applyAlignment="1">
      <alignment horizontal="center" vertical="center"/>
    </xf>
    <xf numFmtId="1" fontId="0" fillId="9" borderId="1" xfId="0" applyNumberFormat="1" applyFill="1" applyBorder="1" applyAlignment="1">
      <alignment horizontal="center" vertical="center"/>
    </xf>
    <xf numFmtId="1" fontId="5" fillId="12" borderId="3" xfId="0" applyNumberFormat="1" applyFont="1" applyFill="1" applyBorder="1" applyAlignment="1">
      <alignment horizontal="center"/>
    </xf>
    <xf numFmtId="49" fontId="0" fillId="0" borderId="0" xfId="0" applyNumberFormat="1" applyBorder="1"/>
    <xf numFmtId="2" fontId="0" fillId="0" borderId="0" xfId="0" applyNumberFormat="1" applyBorder="1"/>
    <xf numFmtId="49" fontId="0" fillId="0" borderId="3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66FF66"/>
      <color rgb="FFD1FFA3"/>
      <color rgb="FF99FF33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 b="1"/>
              <a:t>MT SUBTYPE VOLUMES</a:t>
            </a:r>
          </a:p>
          <a:p>
            <a:pPr>
              <a:defRPr/>
            </a:pPr>
            <a:r>
              <a:rPr lang="en-US" sz="2000" b="1"/>
              <a:t>2021 - 2024</a:t>
            </a:r>
          </a:p>
        </c:rich>
      </c:tx>
      <c:layout>
        <c:manualLayout>
          <c:xMode val="edge"/>
          <c:yMode val="edge"/>
          <c:x val="0.31544383737747067"/>
          <c:y val="1.80451127819548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733262431415402E-2"/>
          <c:y val="0.10664908537196209"/>
          <c:w val="0.89955758194524083"/>
          <c:h val="0.6997608045795007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Sheet1!$C$1</c:f>
              <c:strCache>
                <c:ptCount val="1"/>
                <c:pt idx="0">
                  <c:v>1/1/22 - 6/30/22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Sheet1!$B$2:$B$28</c:f>
              <c:strCache>
                <c:ptCount val="2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</c:strCache>
            </c:strRef>
          </c:cat>
          <c:val>
            <c:numRef>
              <c:f>Sheet1!$C$2:$C$28</c:f>
              <c:numCache>
                <c:formatCode>0</c:formatCode>
                <c:ptCount val="27"/>
                <c:pt idx="0">
                  <c:v>19974</c:v>
                </c:pt>
                <c:pt idx="1">
                  <c:v>9531</c:v>
                </c:pt>
                <c:pt idx="2">
                  <c:v>14376</c:v>
                </c:pt>
                <c:pt idx="3">
                  <c:v>10454</c:v>
                </c:pt>
                <c:pt idx="4">
                  <c:v>7194</c:v>
                </c:pt>
                <c:pt idx="5">
                  <c:v>703</c:v>
                </c:pt>
                <c:pt idx="6">
                  <c:v>3021</c:v>
                </c:pt>
                <c:pt idx="7">
                  <c:v>4940</c:v>
                </c:pt>
                <c:pt idx="8">
                  <c:v>803</c:v>
                </c:pt>
                <c:pt idx="9">
                  <c:v>1387</c:v>
                </c:pt>
                <c:pt idx="10">
                  <c:v>331</c:v>
                </c:pt>
                <c:pt idx="11">
                  <c:v>150</c:v>
                </c:pt>
                <c:pt idx="12">
                  <c:v>349</c:v>
                </c:pt>
                <c:pt idx="13">
                  <c:v>314</c:v>
                </c:pt>
                <c:pt idx="14">
                  <c:v>49</c:v>
                </c:pt>
                <c:pt idx="15">
                  <c:v>102</c:v>
                </c:pt>
                <c:pt idx="16">
                  <c:v>263</c:v>
                </c:pt>
                <c:pt idx="17">
                  <c:v>5</c:v>
                </c:pt>
                <c:pt idx="19">
                  <c:v>142</c:v>
                </c:pt>
                <c:pt idx="20">
                  <c:v>137</c:v>
                </c:pt>
                <c:pt idx="23">
                  <c:v>53</c:v>
                </c:pt>
                <c:pt idx="26">
                  <c:v>96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35D3-4799-B479-F4C80AE84797}"/>
            </c:ext>
          </c:extLst>
        </c:ser>
        <c:ser>
          <c:idx val="1"/>
          <c:order val="1"/>
          <c:tx>
            <c:strRef>
              <c:f>Sheet1!$D$1</c:f>
              <c:strCache>
                <c:ptCount val="1"/>
                <c:pt idx="0">
                  <c:v>7/1/22 - 12/31/22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Sheet1!$B$2:$B$28</c:f>
              <c:strCache>
                <c:ptCount val="2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</c:strCache>
            </c:strRef>
          </c:cat>
          <c:val>
            <c:numRef>
              <c:f>Sheet1!$D$2:$D$28</c:f>
              <c:numCache>
                <c:formatCode>0</c:formatCode>
                <c:ptCount val="27"/>
                <c:pt idx="0">
                  <c:v>21468</c:v>
                </c:pt>
                <c:pt idx="1">
                  <c:v>10301</c:v>
                </c:pt>
                <c:pt idx="2">
                  <c:v>13384</c:v>
                </c:pt>
                <c:pt idx="3">
                  <c:v>15726</c:v>
                </c:pt>
                <c:pt idx="4">
                  <c:v>8448</c:v>
                </c:pt>
                <c:pt idx="5">
                  <c:v>519</c:v>
                </c:pt>
                <c:pt idx="6">
                  <c:v>2978</c:v>
                </c:pt>
                <c:pt idx="7">
                  <c:v>3413</c:v>
                </c:pt>
                <c:pt idx="8">
                  <c:v>741</c:v>
                </c:pt>
                <c:pt idx="9">
                  <c:v>627</c:v>
                </c:pt>
                <c:pt idx="10">
                  <c:v>317</c:v>
                </c:pt>
                <c:pt idx="11">
                  <c:v>259</c:v>
                </c:pt>
                <c:pt idx="12">
                  <c:v>425</c:v>
                </c:pt>
                <c:pt idx="13">
                  <c:v>250</c:v>
                </c:pt>
                <c:pt idx="14">
                  <c:v>31</c:v>
                </c:pt>
                <c:pt idx="15">
                  <c:v>64</c:v>
                </c:pt>
                <c:pt idx="16">
                  <c:v>211</c:v>
                </c:pt>
                <c:pt idx="17">
                  <c:v>14</c:v>
                </c:pt>
                <c:pt idx="19">
                  <c:v>166</c:v>
                </c:pt>
                <c:pt idx="20">
                  <c:v>232</c:v>
                </c:pt>
                <c:pt idx="23">
                  <c:v>62</c:v>
                </c:pt>
                <c:pt idx="26">
                  <c:v>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D3-4799-B479-F4C80AE84797}"/>
            </c:ext>
          </c:extLst>
        </c:ser>
        <c:ser>
          <c:idx val="2"/>
          <c:order val="2"/>
          <c:tx>
            <c:strRef>
              <c:f>Sheet1!$E$1</c:f>
              <c:strCache>
                <c:ptCount val="1"/>
                <c:pt idx="0">
                  <c:v>1/1/23 - 6/30/23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Sheet1!$B$2:$B$28</c:f>
              <c:strCache>
                <c:ptCount val="2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</c:strCache>
            </c:strRef>
          </c:cat>
          <c:val>
            <c:numRef>
              <c:f>Sheet1!$E$2:$E$28</c:f>
              <c:numCache>
                <c:formatCode>General</c:formatCode>
                <c:ptCount val="27"/>
                <c:pt idx="0" formatCode="0">
                  <c:v>18791</c:v>
                </c:pt>
                <c:pt idx="1">
                  <c:v>13853</c:v>
                </c:pt>
                <c:pt idx="2">
                  <c:v>11716</c:v>
                </c:pt>
                <c:pt idx="3">
                  <c:v>8110</c:v>
                </c:pt>
                <c:pt idx="4">
                  <c:v>6594</c:v>
                </c:pt>
                <c:pt idx="5">
                  <c:v>585</c:v>
                </c:pt>
                <c:pt idx="6">
                  <c:v>2354</c:v>
                </c:pt>
                <c:pt idx="7">
                  <c:v>3807</c:v>
                </c:pt>
                <c:pt idx="8">
                  <c:v>708</c:v>
                </c:pt>
                <c:pt idx="9">
                  <c:v>486</c:v>
                </c:pt>
                <c:pt idx="10">
                  <c:v>322</c:v>
                </c:pt>
                <c:pt idx="11">
                  <c:v>409</c:v>
                </c:pt>
                <c:pt idx="12">
                  <c:v>443</c:v>
                </c:pt>
                <c:pt idx="13">
                  <c:v>180</c:v>
                </c:pt>
                <c:pt idx="14">
                  <c:v>126</c:v>
                </c:pt>
                <c:pt idx="15">
                  <c:v>256</c:v>
                </c:pt>
                <c:pt idx="16">
                  <c:v>183</c:v>
                </c:pt>
                <c:pt idx="17">
                  <c:v>415</c:v>
                </c:pt>
                <c:pt idx="19">
                  <c:v>205</c:v>
                </c:pt>
                <c:pt idx="20">
                  <c:v>454</c:v>
                </c:pt>
                <c:pt idx="23">
                  <c:v>100</c:v>
                </c:pt>
                <c:pt idx="26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D3-4799-B479-F4C80AE84797}"/>
            </c:ext>
          </c:extLst>
        </c:ser>
        <c:ser>
          <c:idx val="3"/>
          <c:order val="3"/>
          <c:tx>
            <c:strRef>
              <c:f>Sheet1!$F$1</c:f>
              <c:strCache>
                <c:ptCount val="1"/>
                <c:pt idx="0">
                  <c:v>7/1/23 -12/31/23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Sheet1!$B$2:$B$28</c:f>
              <c:strCache>
                <c:ptCount val="2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</c:strCache>
            </c:strRef>
          </c:cat>
          <c:val>
            <c:numRef>
              <c:f>Sheet1!$F$2:$F$28</c:f>
              <c:numCache>
                <c:formatCode>0</c:formatCode>
                <c:ptCount val="27"/>
                <c:pt idx="0">
                  <c:v>21820</c:v>
                </c:pt>
                <c:pt idx="1">
                  <c:v>5789</c:v>
                </c:pt>
                <c:pt idx="2">
                  <c:v>13018</c:v>
                </c:pt>
                <c:pt idx="3">
                  <c:v>11096</c:v>
                </c:pt>
                <c:pt idx="4">
                  <c:v>9537</c:v>
                </c:pt>
                <c:pt idx="5">
                  <c:v>446</c:v>
                </c:pt>
                <c:pt idx="6">
                  <c:v>5620</c:v>
                </c:pt>
                <c:pt idx="7">
                  <c:v>3043</c:v>
                </c:pt>
                <c:pt idx="8">
                  <c:v>1361</c:v>
                </c:pt>
                <c:pt idx="9">
                  <c:v>435</c:v>
                </c:pt>
                <c:pt idx="10">
                  <c:v>300</c:v>
                </c:pt>
                <c:pt idx="11">
                  <c:v>393</c:v>
                </c:pt>
                <c:pt idx="12">
                  <c:v>466</c:v>
                </c:pt>
                <c:pt idx="13">
                  <c:v>390</c:v>
                </c:pt>
                <c:pt idx="14">
                  <c:v>109</c:v>
                </c:pt>
                <c:pt idx="15">
                  <c:v>150</c:v>
                </c:pt>
                <c:pt idx="16">
                  <c:v>124</c:v>
                </c:pt>
                <c:pt idx="17">
                  <c:v>132</c:v>
                </c:pt>
                <c:pt idx="19">
                  <c:v>173</c:v>
                </c:pt>
                <c:pt idx="20">
                  <c:v>248</c:v>
                </c:pt>
                <c:pt idx="23">
                  <c:v>49</c:v>
                </c:pt>
                <c:pt idx="26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D3-4799-B479-F4C80AE84797}"/>
            </c:ext>
          </c:extLst>
        </c:ser>
        <c:ser>
          <c:idx val="4"/>
          <c:order val="4"/>
          <c:tx>
            <c:strRef>
              <c:f>Sheet1!$G$1</c:f>
              <c:strCache>
                <c:ptCount val="1"/>
                <c:pt idx="0">
                  <c:v>1/1/24 - 6/30/24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Sheet1!$B$2:$B$28</c:f>
              <c:strCache>
                <c:ptCount val="2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</c:strCache>
            </c:strRef>
          </c:cat>
          <c:val>
            <c:numRef>
              <c:f>Sheet1!$G$2:$G$28</c:f>
              <c:numCache>
                <c:formatCode>0</c:formatCode>
                <c:ptCount val="27"/>
                <c:pt idx="0">
                  <c:v>22747</c:v>
                </c:pt>
                <c:pt idx="1">
                  <c:v>7565</c:v>
                </c:pt>
                <c:pt idx="2">
                  <c:v>12742</c:v>
                </c:pt>
                <c:pt idx="3">
                  <c:v>13353</c:v>
                </c:pt>
                <c:pt idx="4">
                  <c:v>6497</c:v>
                </c:pt>
                <c:pt idx="5">
                  <c:v>1031</c:v>
                </c:pt>
                <c:pt idx="6">
                  <c:v>3259</c:v>
                </c:pt>
                <c:pt idx="7">
                  <c:v>2377</c:v>
                </c:pt>
                <c:pt idx="8">
                  <c:v>940</c:v>
                </c:pt>
                <c:pt idx="9">
                  <c:v>717</c:v>
                </c:pt>
                <c:pt idx="10">
                  <c:v>521</c:v>
                </c:pt>
                <c:pt idx="11">
                  <c:v>328</c:v>
                </c:pt>
                <c:pt idx="12">
                  <c:v>386</c:v>
                </c:pt>
                <c:pt idx="13">
                  <c:v>308</c:v>
                </c:pt>
                <c:pt idx="14">
                  <c:v>181</c:v>
                </c:pt>
                <c:pt idx="15">
                  <c:v>222</c:v>
                </c:pt>
                <c:pt idx="16">
                  <c:v>414</c:v>
                </c:pt>
                <c:pt idx="17">
                  <c:v>141</c:v>
                </c:pt>
                <c:pt idx="19">
                  <c:v>74</c:v>
                </c:pt>
                <c:pt idx="20">
                  <c:v>47</c:v>
                </c:pt>
                <c:pt idx="21">
                  <c:v>167</c:v>
                </c:pt>
                <c:pt idx="22">
                  <c:v>67</c:v>
                </c:pt>
                <c:pt idx="23">
                  <c:v>37</c:v>
                </c:pt>
                <c:pt idx="26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5D3-4799-B479-F4C80AE84797}"/>
            </c:ext>
          </c:extLst>
        </c:ser>
        <c:ser>
          <c:idx val="5"/>
          <c:order val="5"/>
          <c:tx>
            <c:strRef>
              <c:f>Sheet1!$H$1</c:f>
              <c:strCache>
                <c:ptCount val="1"/>
                <c:pt idx="0">
                  <c:v>7/1/24 - 12/31/24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Sheet1!$B$2:$B$28</c:f>
              <c:strCache>
                <c:ptCount val="2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</c:strCache>
            </c:strRef>
          </c:cat>
          <c:val>
            <c:numRef>
              <c:f>Sheet1!$H$2:$H$28</c:f>
              <c:numCache>
                <c:formatCode>0</c:formatCode>
                <c:ptCount val="27"/>
                <c:pt idx="0">
                  <c:v>23391</c:v>
                </c:pt>
                <c:pt idx="1">
                  <c:v>21088</c:v>
                </c:pt>
                <c:pt idx="2">
                  <c:v>15654</c:v>
                </c:pt>
                <c:pt idx="3">
                  <c:v>10017</c:v>
                </c:pt>
                <c:pt idx="4">
                  <c:v>9403</c:v>
                </c:pt>
                <c:pt idx="5">
                  <c:v>4037</c:v>
                </c:pt>
                <c:pt idx="6">
                  <c:v>3325</c:v>
                </c:pt>
                <c:pt idx="7">
                  <c:v>2228</c:v>
                </c:pt>
                <c:pt idx="8">
                  <c:v>951</c:v>
                </c:pt>
                <c:pt idx="9">
                  <c:v>836</c:v>
                </c:pt>
                <c:pt idx="10">
                  <c:v>541</c:v>
                </c:pt>
                <c:pt idx="11">
                  <c:v>501</c:v>
                </c:pt>
                <c:pt idx="12">
                  <c:v>464</c:v>
                </c:pt>
                <c:pt idx="13">
                  <c:v>334</c:v>
                </c:pt>
                <c:pt idx="14">
                  <c:v>325</c:v>
                </c:pt>
                <c:pt idx="15">
                  <c:v>257</c:v>
                </c:pt>
                <c:pt idx="16">
                  <c:v>254</c:v>
                </c:pt>
                <c:pt idx="17">
                  <c:v>199</c:v>
                </c:pt>
                <c:pt idx="18">
                  <c:v>174</c:v>
                </c:pt>
                <c:pt idx="19">
                  <c:v>159</c:v>
                </c:pt>
                <c:pt idx="20">
                  <c:v>157</c:v>
                </c:pt>
                <c:pt idx="21">
                  <c:v>151</c:v>
                </c:pt>
                <c:pt idx="22">
                  <c:v>136</c:v>
                </c:pt>
                <c:pt idx="23">
                  <c:v>61</c:v>
                </c:pt>
                <c:pt idx="24">
                  <c:v>38</c:v>
                </c:pt>
                <c:pt idx="25">
                  <c:v>27</c:v>
                </c:pt>
                <c:pt idx="2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5D3-4799-B479-F4C80AE84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48801704"/>
        <c:axId val="448797112"/>
        <c:extLst/>
      </c:barChart>
      <c:catAx>
        <c:axId val="4488017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MT</a:t>
                </a:r>
                <a:r>
                  <a:rPr lang="en-US" baseline="0"/>
                  <a:t> SUBTYPE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8797112"/>
        <c:crosses val="autoZero"/>
        <c:auto val="1"/>
        <c:lblAlgn val="ctr"/>
        <c:lblOffset val="100"/>
        <c:noMultiLvlLbl val="0"/>
      </c:catAx>
      <c:valAx>
        <c:axId val="448797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vVOLUME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8801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551928612757283"/>
          <c:y val="0.12299117873423718"/>
          <c:w val="0.28886549895548774"/>
          <c:h val="0.355265644426025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MT Subtype</a:t>
            </a:r>
            <a:r>
              <a:rPr lang="en-US" sz="1600" b="1" baseline="0"/>
              <a:t> Volumes</a:t>
            </a:r>
          </a:p>
          <a:p>
            <a:pPr>
              <a:defRPr/>
            </a:pPr>
            <a:r>
              <a:rPr lang="en-US" sz="1600" b="1" baseline="0"/>
              <a:t>Top 10</a:t>
            </a:r>
          </a:p>
          <a:p>
            <a:pPr>
              <a:defRPr/>
            </a:pPr>
            <a:r>
              <a:rPr lang="en-US" sz="1600" b="1" baseline="0"/>
              <a:t>2022 - 2024 </a:t>
            </a:r>
            <a:endParaRPr lang="en-US" sz="16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Sheet1!$C$1</c:f>
              <c:strCache>
                <c:ptCount val="1"/>
                <c:pt idx="0">
                  <c:v>1/1/22 - 6/30/22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Sheet1!$B$2:$B$11</c:f>
              <c:strCach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strCache>
            </c:strRef>
          </c:cat>
          <c:val>
            <c:numRef>
              <c:f>Sheet1!$C$2:$C$11</c:f>
              <c:numCache>
                <c:formatCode>0</c:formatCode>
                <c:ptCount val="10"/>
                <c:pt idx="0">
                  <c:v>19974</c:v>
                </c:pt>
                <c:pt idx="1">
                  <c:v>9531</c:v>
                </c:pt>
                <c:pt idx="2">
                  <c:v>14376</c:v>
                </c:pt>
                <c:pt idx="3">
                  <c:v>10454</c:v>
                </c:pt>
                <c:pt idx="4">
                  <c:v>7194</c:v>
                </c:pt>
                <c:pt idx="5">
                  <c:v>703</c:v>
                </c:pt>
                <c:pt idx="6">
                  <c:v>3021</c:v>
                </c:pt>
                <c:pt idx="7">
                  <c:v>4940</c:v>
                </c:pt>
                <c:pt idx="8">
                  <c:v>803</c:v>
                </c:pt>
                <c:pt idx="9">
                  <c:v>1387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BF8C-4C49-8BB4-CC8DE2DE82D6}"/>
            </c:ext>
          </c:extLst>
        </c:ser>
        <c:ser>
          <c:idx val="1"/>
          <c:order val="1"/>
          <c:tx>
            <c:strRef>
              <c:f>Sheet1!$D$1</c:f>
              <c:strCache>
                <c:ptCount val="1"/>
                <c:pt idx="0">
                  <c:v>7/1/22 - 12/31/22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Sheet1!$B$2:$B$11</c:f>
              <c:strCach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strCache>
            </c:strRef>
          </c:cat>
          <c:val>
            <c:numRef>
              <c:f>Sheet1!$D$2:$D$11</c:f>
              <c:numCache>
                <c:formatCode>0</c:formatCode>
                <c:ptCount val="10"/>
                <c:pt idx="0">
                  <c:v>21468</c:v>
                </c:pt>
                <c:pt idx="1">
                  <c:v>10301</c:v>
                </c:pt>
                <c:pt idx="2">
                  <c:v>13384</c:v>
                </c:pt>
                <c:pt idx="3">
                  <c:v>15726</c:v>
                </c:pt>
                <c:pt idx="4">
                  <c:v>8448</c:v>
                </c:pt>
                <c:pt idx="5">
                  <c:v>519</c:v>
                </c:pt>
                <c:pt idx="6">
                  <c:v>2978</c:v>
                </c:pt>
                <c:pt idx="7">
                  <c:v>3413</c:v>
                </c:pt>
                <c:pt idx="8">
                  <c:v>741</c:v>
                </c:pt>
                <c:pt idx="9">
                  <c:v>627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8C-4C49-8BB4-CC8DE2DE82D6}"/>
            </c:ext>
          </c:extLst>
        </c:ser>
        <c:ser>
          <c:idx val="2"/>
          <c:order val="2"/>
          <c:tx>
            <c:strRef>
              <c:f>Sheet1!$E$1</c:f>
              <c:strCache>
                <c:ptCount val="1"/>
                <c:pt idx="0">
                  <c:v>1/1/23 - 6/30/23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Sheet1!$B$2:$B$11</c:f>
              <c:strCach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strCache>
            </c:strRef>
          </c:cat>
          <c:val>
            <c:numRef>
              <c:f>Sheet1!$E$2:$E$11</c:f>
              <c:numCache>
                <c:formatCode>General</c:formatCode>
                <c:ptCount val="10"/>
                <c:pt idx="0" formatCode="0">
                  <c:v>18791</c:v>
                </c:pt>
                <c:pt idx="1">
                  <c:v>13853</c:v>
                </c:pt>
                <c:pt idx="2">
                  <c:v>11716</c:v>
                </c:pt>
                <c:pt idx="3">
                  <c:v>8110</c:v>
                </c:pt>
                <c:pt idx="4">
                  <c:v>6594</c:v>
                </c:pt>
                <c:pt idx="5">
                  <c:v>585</c:v>
                </c:pt>
                <c:pt idx="6">
                  <c:v>2354</c:v>
                </c:pt>
                <c:pt idx="7">
                  <c:v>3807</c:v>
                </c:pt>
                <c:pt idx="8">
                  <c:v>708</c:v>
                </c:pt>
                <c:pt idx="9">
                  <c:v>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8C-4C49-8BB4-CC8DE2DE82D6}"/>
            </c:ext>
          </c:extLst>
        </c:ser>
        <c:ser>
          <c:idx val="3"/>
          <c:order val="3"/>
          <c:tx>
            <c:strRef>
              <c:f>Sheet1!$F$1</c:f>
              <c:strCache>
                <c:ptCount val="1"/>
                <c:pt idx="0">
                  <c:v>7/1/23 -12/31/23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Sheet1!$B$2:$B$11</c:f>
              <c:strCach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strCache>
            </c:strRef>
          </c:cat>
          <c:val>
            <c:numRef>
              <c:f>Sheet1!$F$2:$F$11</c:f>
              <c:numCache>
                <c:formatCode>0</c:formatCode>
                <c:ptCount val="10"/>
                <c:pt idx="0">
                  <c:v>21820</c:v>
                </c:pt>
                <c:pt idx="1">
                  <c:v>5789</c:v>
                </c:pt>
                <c:pt idx="2">
                  <c:v>13018</c:v>
                </c:pt>
                <c:pt idx="3">
                  <c:v>11096</c:v>
                </c:pt>
                <c:pt idx="4">
                  <c:v>9537</c:v>
                </c:pt>
                <c:pt idx="5">
                  <c:v>446</c:v>
                </c:pt>
                <c:pt idx="6">
                  <c:v>5620</c:v>
                </c:pt>
                <c:pt idx="7">
                  <c:v>3043</c:v>
                </c:pt>
                <c:pt idx="8">
                  <c:v>1361</c:v>
                </c:pt>
                <c:pt idx="9">
                  <c:v>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8C-4C49-8BB4-CC8DE2DE82D6}"/>
            </c:ext>
          </c:extLst>
        </c:ser>
        <c:ser>
          <c:idx val="4"/>
          <c:order val="4"/>
          <c:tx>
            <c:strRef>
              <c:f>Sheet1!$G$1</c:f>
              <c:strCache>
                <c:ptCount val="1"/>
                <c:pt idx="0">
                  <c:v>1/1/24 - 6/30/24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Sheet1!$B$2:$B$11</c:f>
              <c:strCach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strCache>
            </c:strRef>
          </c:cat>
          <c:val>
            <c:numRef>
              <c:f>Sheet1!$G$2:$G$11</c:f>
              <c:numCache>
                <c:formatCode>0</c:formatCode>
                <c:ptCount val="10"/>
                <c:pt idx="0">
                  <c:v>22747</c:v>
                </c:pt>
                <c:pt idx="1">
                  <c:v>7565</c:v>
                </c:pt>
                <c:pt idx="2">
                  <c:v>12742</c:v>
                </c:pt>
                <c:pt idx="3">
                  <c:v>13353</c:v>
                </c:pt>
                <c:pt idx="4">
                  <c:v>6497</c:v>
                </c:pt>
                <c:pt idx="5">
                  <c:v>1031</c:v>
                </c:pt>
                <c:pt idx="6">
                  <c:v>3259</c:v>
                </c:pt>
                <c:pt idx="7">
                  <c:v>2377</c:v>
                </c:pt>
                <c:pt idx="8">
                  <c:v>940</c:v>
                </c:pt>
                <c:pt idx="9">
                  <c:v>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F8C-4C49-8BB4-CC8DE2DE82D6}"/>
            </c:ext>
          </c:extLst>
        </c:ser>
        <c:ser>
          <c:idx val="5"/>
          <c:order val="5"/>
          <c:tx>
            <c:strRef>
              <c:f>Sheet1!$H$1</c:f>
              <c:strCache>
                <c:ptCount val="1"/>
                <c:pt idx="0">
                  <c:v>7/1/24 - 12/31/24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Sheet1!$B$2:$B$11</c:f>
              <c:strCach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strCache>
            </c:strRef>
          </c:cat>
          <c:val>
            <c:numRef>
              <c:f>Sheet1!$H$2:$H$11</c:f>
              <c:numCache>
                <c:formatCode>0</c:formatCode>
                <c:ptCount val="10"/>
                <c:pt idx="0">
                  <c:v>23391</c:v>
                </c:pt>
                <c:pt idx="1">
                  <c:v>21088</c:v>
                </c:pt>
                <c:pt idx="2">
                  <c:v>15654</c:v>
                </c:pt>
                <c:pt idx="3">
                  <c:v>10017</c:v>
                </c:pt>
                <c:pt idx="4">
                  <c:v>9403</c:v>
                </c:pt>
                <c:pt idx="5">
                  <c:v>4037</c:v>
                </c:pt>
                <c:pt idx="6">
                  <c:v>3325</c:v>
                </c:pt>
                <c:pt idx="7">
                  <c:v>2228</c:v>
                </c:pt>
                <c:pt idx="8">
                  <c:v>951</c:v>
                </c:pt>
                <c:pt idx="9">
                  <c:v>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F8C-4C49-8BB4-CC8DE2DE82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89818464"/>
        <c:axId val="989817808"/>
        <c:extLst/>
      </c:barChart>
      <c:catAx>
        <c:axId val="989818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9817808"/>
        <c:crosses val="autoZero"/>
        <c:auto val="1"/>
        <c:lblAlgn val="ctr"/>
        <c:lblOffset val="100"/>
        <c:noMultiLvlLbl val="0"/>
      </c:catAx>
      <c:valAx>
        <c:axId val="989817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9818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099779558122916"/>
          <c:y val="0.29543479110750015"/>
          <c:w val="0.15955712959460852"/>
          <c:h val="0.440973623557581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33</xdr:row>
      <xdr:rowOff>142875</xdr:rowOff>
    </xdr:from>
    <xdr:to>
      <xdr:col>8</xdr:col>
      <xdr:colOff>400050</xdr:colOff>
      <xdr:row>57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8DCFD90-1A55-42BB-A205-3CB06BA7D8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438150</xdr:colOff>
      <xdr:row>0</xdr:row>
      <xdr:rowOff>388936</xdr:rowOff>
    </xdr:from>
    <xdr:to>
      <xdr:col>21</xdr:col>
      <xdr:colOff>171450</xdr:colOff>
      <xdr:row>17</xdr:row>
      <xdr:rowOff>104774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AB306B4-CA6D-9663-B2D7-438555FE81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9"/>
  <sheetViews>
    <sheetView tabSelected="1" zoomScaleNormal="100" workbookViewId="0">
      <selection activeCell="O26" sqref="O26"/>
    </sheetView>
  </sheetViews>
  <sheetFormatPr defaultColWidth="8.81640625" defaultRowHeight="14.5" x14ac:dyDescent="0.35"/>
  <cols>
    <col min="1" max="1" width="30.90625" style="1" customWidth="1"/>
    <col min="2" max="2" width="7.81640625" style="3" customWidth="1"/>
    <col min="3" max="7" width="10.54296875" style="1" customWidth="1"/>
    <col min="8" max="8" width="10.54296875" style="22" customWidth="1"/>
    <col min="9" max="9" width="10.81640625" style="1" bestFit="1" customWidth="1"/>
    <col min="10" max="10" width="10.26953125" style="1" customWidth="1"/>
    <col min="11" max="16384" width="8.81640625" style="1"/>
  </cols>
  <sheetData>
    <row r="1" spans="1:13" ht="47.15" customHeight="1" x14ac:dyDescent="0.35">
      <c r="A1" s="4" t="s">
        <v>21</v>
      </c>
      <c r="B1" s="5" t="s">
        <v>21</v>
      </c>
      <c r="C1" s="17" t="s">
        <v>45</v>
      </c>
      <c r="D1" s="18" t="s">
        <v>46</v>
      </c>
      <c r="E1" s="21" t="s">
        <v>47</v>
      </c>
      <c r="F1" s="25" t="s">
        <v>48</v>
      </c>
      <c r="G1" s="16" t="s">
        <v>51</v>
      </c>
      <c r="H1" s="31" t="s">
        <v>54</v>
      </c>
      <c r="I1" s="19" t="s">
        <v>42</v>
      </c>
      <c r="J1" s="8" t="s">
        <v>43</v>
      </c>
    </row>
    <row r="2" spans="1:13" x14ac:dyDescent="0.35">
      <c r="A2" s="2" t="s">
        <v>0</v>
      </c>
      <c r="B2" s="6" t="s">
        <v>22</v>
      </c>
      <c r="C2" s="12">
        <v>19974</v>
      </c>
      <c r="D2" s="42">
        <v>21468</v>
      </c>
      <c r="E2" s="20">
        <v>18791</v>
      </c>
      <c r="F2" s="27">
        <v>21820</v>
      </c>
      <c r="G2" s="26">
        <v>22747</v>
      </c>
      <c r="H2" s="30">
        <v>23391</v>
      </c>
      <c r="I2" s="43">
        <f>+H2-G2</f>
        <v>644</v>
      </c>
      <c r="J2" s="13">
        <f>+H2-F2</f>
        <v>1571</v>
      </c>
      <c r="L2" s="11"/>
      <c r="M2" s="11"/>
    </row>
    <row r="3" spans="1:13" x14ac:dyDescent="0.35">
      <c r="A3" s="2" t="s">
        <v>5</v>
      </c>
      <c r="B3" s="6" t="s">
        <v>23</v>
      </c>
      <c r="C3" s="12">
        <v>9531</v>
      </c>
      <c r="D3" s="42">
        <v>10301</v>
      </c>
      <c r="E3" s="23">
        <v>13853</v>
      </c>
      <c r="F3" s="27">
        <v>5789</v>
      </c>
      <c r="G3" s="26">
        <v>7565</v>
      </c>
      <c r="H3" s="30">
        <v>21088</v>
      </c>
      <c r="I3" s="43">
        <f>+H3-G3</f>
        <v>13523</v>
      </c>
      <c r="J3" s="13">
        <f>+H3-F3</f>
        <v>15299</v>
      </c>
      <c r="L3" s="11"/>
      <c r="M3" s="11"/>
    </row>
    <row r="4" spans="1:13" x14ac:dyDescent="0.35">
      <c r="A4" s="2" t="s">
        <v>1</v>
      </c>
      <c r="B4" s="6" t="s">
        <v>24</v>
      </c>
      <c r="C4" s="12">
        <v>14376</v>
      </c>
      <c r="D4" s="42">
        <v>13384</v>
      </c>
      <c r="E4" s="23">
        <v>11716</v>
      </c>
      <c r="F4" s="27">
        <v>13018</v>
      </c>
      <c r="G4" s="26">
        <v>12742</v>
      </c>
      <c r="H4" s="30">
        <v>15654</v>
      </c>
      <c r="I4" s="43">
        <f>+H4-G4</f>
        <v>2912</v>
      </c>
      <c r="J4" s="13">
        <f>+H4-F4</f>
        <v>2636</v>
      </c>
      <c r="L4" s="11"/>
      <c r="M4" s="11"/>
    </row>
    <row r="5" spans="1:13" x14ac:dyDescent="0.35">
      <c r="A5" s="2" t="s">
        <v>3</v>
      </c>
      <c r="B5" s="6" t="s">
        <v>25</v>
      </c>
      <c r="C5" s="12">
        <v>10454</v>
      </c>
      <c r="D5" s="42">
        <v>15726</v>
      </c>
      <c r="E5" s="23">
        <v>8110</v>
      </c>
      <c r="F5" s="27">
        <v>11096</v>
      </c>
      <c r="G5" s="26">
        <v>13353</v>
      </c>
      <c r="H5" s="30">
        <v>10017</v>
      </c>
      <c r="I5" s="44">
        <f>+H5-G5</f>
        <v>-3336</v>
      </c>
      <c r="J5" s="14">
        <f>+H5-F5</f>
        <v>-1079</v>
      </c>
      <c r="L5" s="11"/>
      <c r="M5" s="11"/>
    </row>
    <row r="6" spans="1:13" x14ac:dyDescent="0.35">
      <c r="A6" s="2" t="s">
        <v>2</v>
      </c>
      <c r="B6" s="6" t="s">
        <v>26</v>
      </c>
      <c r="C6" s="12">
        <v>7194</v>
      </c>
      <c r="D6" s="42">
        <v>8448</v>
      </c>
      <c r="E6" s="23">
        <v>6594</v>
      </c>
      <c r="F6" s="27">
        <v>9537</v>
      </c>
      <c r="G6" s="26">
        <v>6497</v>
      </c>
      <c r="H6" s="30">
        <v>9403</v>
      </c>
      <c r="I6" s="43">
        <f>+H6-G6</f>
        <v>2906</v>
      </c>
      <c r="J6" s="14">
        <f>+H6-F6</f>
        <v>-134</v>
      </c>
      <c r="L6" s="11"/>
      <c r="M6" s="11"/>
    </row>
    <row r="7" spans="1:13" x14ac:dyDescent="0.35">
      <c r="A7" s="2" t="s">
        <v>9</v>
      </c>
      <c r="B7" s="6" t="s">
        <v>27</v>
      </c>
      <c r="C7" s="12">
        <v>703</v>
      </c>
      <c r="D7" s="42">
        <v>519</v>
      </c>
      <c r="E7" s="23">
        <v>585</v>
      </c>
      <c r="F7" s="27">
        <v>446</v>
      </c>
      <c r="G7" s="26">
        <v>1031</v>
      </c>
      <c r="H7" s="30">
        <v>4037</v>
      </c>
      <c r="I7" s="43">
        <f>+H7-G7</f>
        <v>3006</v>
      </c>
      <c r="J7" s="13">
        <f>+H7-F7</f>
        <v>3591</v>
      </c>
      <c r="L7" s="11"/>
      <c r="M7" s="11"/>
    </row>
    <row r="8" spans="1:13" x14ac:dyDescent="0.35">
      <c r="A8" s="2" t="s">
        <v>4</v>
      </c>
      <c r="B8" s="6" t="s">
        <v>28</v>
      </c>
      <c r="C8" s="12">
        <v>3021</v>
      </c>
      <c r="D8" s="42">
        <v>2978</v>
      </c>
      <c r="E8" s="23">
        <v>2354</v>
      </c>
      <c r="F8" s="27">
        <v>5620</v>
      </c>
      <c r="G8" s="26">
        <v>3259</v>
      </c>
      <c r="H8" s="30">
        <v>3325</v>
      </c>
      <c r="I8" s="43">
        <f>+H8-G8</f>
        <v>66</v>
      </c>
      <c r="J8" s="14">
        <f>+H8-F8</f>
        <v>-2295</v>
      </c>
      <c r="L8" s="11"/>
      <c r="M8" s="11"/>
    </row>
    <row r="9" spans="1:13" x14ac:dyDescent="0.35">
      <c r="A9" s="2" t="s">
        <v>7</v>
      </c>
      <c r="B9" s="6" t="s">
        <v>29</v>
      </c>
      <c r="C9" s="12">
        <v>4940</v>
      </c>
      <c r="D9" s="42">
        <v>3413</v>
      </c>
      <c r="E9" s="23">
        <v>3807</v>
      </c>
      <c r="F9" s="27">
        <v>3043</v>
      </c>
      <c r="G9" s="26">
        <v>2377</v>
      </c>
      <c r="H9" s="30">
        <v>2228</v>
      </c>
      <c r="I9" s="44">
        <f>+H9-G9</f>
        <v>-149</v>
      </c>
      <c r="J9" s="14">
        <f>+H9-F9</f>
        <v>-815</v>
      </c>
      <c r="L9" s="11"/>
      <c r="M9" s="11"/>
    </row>
    <row r="10" spans="1:13" x14ac:dyDescent="0.35">
      <c r="A10" s="2" t="s">
        <v>8</v>
      </c>
      <c r="B10" s="6" t="s">
        <v>30</v>
      </c>
      <c r="C10" s="12">
        <v>803</v>
      </c>
      <c r="D10" s="42">
        <v>741</v>
      </c>
      <c r="E10" s="23">
        <v>708</v>
      </c>
      <c r="F10" s="27">
        <v>1361</v>
      </c>
      <c r="G10" s="26">
        <v>940</v>
      </c>
      <c r="H10" s="30">
        <v>951</v>
      </c>
      <c r="I10" s="43">
        <f>+H10-G10</f>
        <v>11</v>
      </c>
      <c r="J10" s="14">
        <f>+H10-F10</f>
        <v>-410</v>
      </c>
      <c r="L10" s="11"/>
      <c r="M10" s="11"/>
    </row>
    <row r="11" spans="1:13" x14ac:dyDescent="0.35">
      <c r="A11" s="2" t="s">
        <v>11</v>
      </c>
      <c r="B11" s="6" t="s">
        <v>31</v>
      </c>
      <c r="C11" s="12">
        <v>1387</v>
      </c>
      <c r="D11" s="42">
        <v>627</v>
      </c>
      <c r="E11" s="23">
        <v>486</v>
      </c>
      <c r="F11" s="27">
        <v>435</v>
      </c>
      <c r="G11" s="26">
        <v>717</v>
      </c>
      <c r="H11" s="30">
        <v>836</v>
      </c>
      <c r="I11" s="43">
        <f>+H11-G11</f>
        <v>119</v>
      </c>
      <c r="J11" s="13">
        <f>+H11-F11</f>
        <v>401</v>
      </c>
      <c r="L11" s="11"/>
      <c r="M11" s="11"/>
    </row>
    <row r="12" spans="1:13" x14ac:dyDescent="0.35">
      <c r="A12" s="2" t="s">
        <v>12</v>
      </c>
      <c r="B12" s="6" t="s">
        <v>32</v>
      </c>
      <c r="C12" s="12">
        <v>331</v>
      </c>
      <c r="D12" s="42">
        <v>317</v>
      </c>
      <c r="E12" s="23">
        <v>322</v>
      </c>
      <c r="F12" s="27">
        <v>300</v>
      </c>
      <c r="G12" s="26">
        <v>521</v>
      </c>
      <c r="H12" s="30">
        <v>541</v>
      </c>
      <c r="I12" s="43">
        <f>+H12-G12</f>
        <v>20</v>
      </c>
      <c r="J12" s="13">
        <f>+H12-F12</f>
        <v>241</v>
      </c>
      <c r="L12" s="11"/>
      <c r="M12" s="11"/>
    </row>
    <row r="13" spans="1:13" x14ac:dyDescent="0.35">
      <c r="A13" s="2" t="s">
        <v>14</v>
      </c>
      <c r="B13" s="6" t="s">
        <v>33</v>
      </c>
      <c r="C13" s="12">
        <v>150</v>
      </c>
      <c r="D13" s="42">
        <v>259</v>
      </c>
      <c r="E13" s="23">
        <v>409</v>
      </c>
      <c r="F13" s="27">
        <v>393</v>
      </c>
      <c r="G13" s="26">
        <v>328</v>
      </c>
      <c r="H13" s="30">
        <v>501</v>
      </c>
      <c r="I13" s="43">
        <f>+H13-G13</f>
        <v>173</v>
      </c>
      <c r="J13" s="13">
        <f>+H13-F13</f>
        <v>108</v>
      </c>
      <c r="L13" s="11"/>
      <c r="M13" s="11"/>
    </row>
    <row r="14" spans="1:13" x14ac:dyDescent="0.35">
      <c r="A14" s="2" t="s">
        <v>49</v>
      </c>
      <c r="B14" s="6" t="s">
        <v>34</v>
      </c>
      <c r="C14" s="12">
        <v>349</v>
      </c>
      <c r="D14" s="42">
        <v>425</v>
      </c>
      <c r="E14" s="23">
        <v>443</v>
      </c>
      <c r="F14" s="27">
        <v>466</v>
      </c>
      <c r="G14" s="26">
        <v>386</v>
      </c>
      <c r="H14" s="30">
        <v>464</v>
      </c>
      <c r="I14" s="43">
        <f>+H14-G14</f>
        <v>78</v>
      </c>
      <c r="J14" s="14">
        <f>+H14-F14</f>
        <v>-2</v>
      </c>
      <c r="L14" s="11"/>
      <c r="M14" s="11"/>
    </row>
    <row r="15" spans="1:13" ht="29" x14ac:dyDescent="0.35">
      <c r="A15" s="7" t="s">
        <v>13</v>
      </c>
      <c r="B15" s="6" t="s">
        <v>35</v>
      </c>
      <c r="C15" s="12">
        <v>314</v>
      </c>
      <c r="D15" s="45">
        <v>250</v>
      </c>
      <c r="E15" s="24">
        <v>180</v>
      </c>
      <c r="F15" s="28">
        <v>390</v>
      </c>
      <c r="G15" s="29">
        <v>308</v>
      </c>
      <c r="H15" s="32">
        <v>334</v>
      </c>
      <c r="I15" s="43">
        <f>+H15-G15</f>
        <v>26</v>
      </c>
      <c r="J15" s="14">
        <f>+H15-F15</f>
        <v>-56</v>
      </c>
      <c r="L15" s="11"/>
      <c r="M15" s="11"/>
    </row>
    <row r="16" spans="1:13" x14ac:dyDescent="0.35">
      <c r="A16" s="2" t="s">
        <v>15</v>
      </c>
      <c r="B16" s="6" t="s">
        <v>36</v>
      </c>
      <c r="C16" s="12">
        <v>49</v>
      </c>
      <c r="D16" s="42">
        <v>31</v>
      </c>
      <c r="E16" s="23">
        <v>126</v>
      </c>
      <c r="F16" s="27">
        <v>109</v>
      </c>
      <c r="G16" s="26">
        <v>181</v>
      </c>
      <c r="H16" s="30">
        <v>325</v>
      </c>
      <c r="I16" s="43">
        <f>+H16-G16</f>
        <v>144</v>
      </c>
      <c r="J16" s="13">
        <f>+H16-F16</f>
        <v>216</v>
      </c>
      <c r="L16" s="11"/>
      <c r="M16" s="11"/>
    </row>
    <row r="17" spans="1:13" x14ac:dyDescent="0.35">
      <c r="A17" s="2" t="s">
        <v>18</v>
      </c>
      <c r="B17" s="6" t="s">
        <v>37</v>
      </c>
      <c r="C17" s="12">
        <v>102</v>
      </c>
      <c r="D17" s="42">
        <v>64</v>
      </c>
      <c r="E17" s="23">
        <v>256</v>
      </c>
      <c r="F17" s="27">
        <v>150</v>
      </c>
      <c r="G17" s="26">
        <v>222</v>
      </c>
      <c r="H17" s="30">
        <v>257</v>
      </c>
      <c r="I17" s="43">
        <f>+H17-G17</f>
        <v>35</v>
      </c>
      <c r="J17" s="13">
        <f>+H17-F17</f>
        <v>107</v>
      </c>
      <c r="L17" s="11"/>
      <c r="M17" s="11"/>
    </row>
    <row r="18" spans="1:13" x14ac:dyDescent="0.35">
      <c r="A18" s="2" t="s">
        <v>16</v>
      </c>
      <c r="B18" s="6" t="s">
        <v>38</v>
      </c>
      <c r="C18" s="12">
        <v>263</v>
      </c>
      <c r="D18" s="42">
        <v>211</v>
      </c>
      <c r="E18" s="23">
        <v>183</v>
      </c>
      <c r="F18" s="27">
        <v>124</v>
      </c>
      <c r="G18" s="26">
        <v>414</v>
      </c>
      <c r="H18" s="30">
        <v>254</v>
      </c>
      <c r="I18" s="44">
        <f>+H18-G18</f>
        <v>-160</v>
      </c>
      <c r="J18" s="13">
        <f>+H18-F18</f>
        <v>130</v>
      </c>
      <c r="L18" s="11"/>
      <c r="M18" s="11"/>
    </row>
    <row r="19" spans="1:13" x14ac:dyDescent="0.35">
      <c r="A19" s="2" t="s">
        <v>6</v>
      </c>
      <c r="B19" s="6" t="s">
        <v>39</v>
      </c>
      <c r="C19" s="12">
        <v>5</v>
      </c>
      <c r="D19" s="42">
        <v>14</v>
      </c>
      <c r="E19" s="23">
        <v>415</v>
      </c>
      <c r="F19" s="27">
        <v>132</v>
      </c>
      <c r="G19" s="26">
        <v>141</v>
      </c>
      <c r="H19" s="30">
        <v>199</v>
      </c>
      <c r="I19" s="43">
        <f>+H19-G19</f>
        <v>58</v>
      </c>
      <c r="J19" s="13">
        <f>+H19-F19</f>
        <v>67</v>
      </c>
      <c r="L19" s="11"/>
      <c r="M19" s="11"/>
    </row>
    <row r="20" spans="1:13" x14ac:dyDescent="0.35">
      <c r="A20" s="35" t="s">
        <v>55</v>
      </c>
      <c r="B20" s="6" t="s">
        <v>40</v>
      </c>
      <c r="C20" s="12"/>
      <c r="D20" s="42"/>
      <c r="E20" s="23"/>
      <c r="F20" s="27"/>
      <c r="G20" s="26"/>
      <c r="H20" s="30">
        <v>174</v>
      </c>
      <c r="I20" s="43"/>
      <c r="J20" s="13"/>
      <c r="L20" s="11"/>
      <c r="M20" s="11"/>
    </row>
    <row r="21" spans="1:13" x14ac:dyDescent="0.35">
      <c r="A21" s="2" t="s">
        <v>17</v>
      </c>
      <c r="B21" s="6" t="s">
        <v>41</v>
      </c>
      <c r="C21" s="12">
        <v>142</v>
      </c>
      <c r="D21" s="42">
        <v>166</v>
      </c>
      <c r="E21" s="23">
        <v>205</v>
      </c>
      <c r="F21" s="27">
        <v>173</v>
      </c>
      <c r="G21" s="26">
        <v>74</v>
      </c>
      <c r="H21" s="30">
        <v>159</v>
      </c>
      <c r="I21" s="43">
        <f>+H21-G21</f>
        <v>85</v>
      </c>
      <c r="J21" s="14">
        <f>+H21-F21</f>
        <v>-14</v>
      </c>
      <c r="L21" s="11"/>
      <c r="M21" s="11"/>
    </row>
    <row r="22" spans="1:13" x14ac:dyDescent="0.35">
      <c r="A22" s="2" t="s">
        <v>10</v>
      </c>
      <c r="B22" s="6" t="s">
        <v>58</v>
      </c>
      <c r="C22" s="12">
        <v>137</v>
      </c>
      <c r="D22" s="42">
        <v>232</v>
      </c>
      <c r="E22" s="23">
        <v>454</v>
      </c>
      <c r="F22" s="27">
        <v>248</v>
      </c>
      <c r="G22" s="26">
        <v>47</v>
      </c>
      <c r="H22" s="30">
        <v>157</v>
      </c>
      <c r="I22" s="43">
        <f>+H22-G22</f>
        <v>110</v>
      </c>
      <c r="J22" s="14">
        <f>+H22-F22</f>
        <v>-91</v>
      </c>
      <c r="L22" s="11"/>
      <c r="M22" s="11"/>
    </row>
    <row r="23" spans="1:13" x14ac:dyDescent="0.35">
      <c r="A23" s="33" t="s">
        <v>52</v>
      </c>
      <c r="B23" s="6" t="s">
        <v>50</v>
      </c>
      <c r="C23" s="12"/>
      <c r="D23" s="42"/>
      <c r="E23" s="23"/>
      <c r="F23" s="27"/>
      <c r="G23" s="26">
        <v>167</v>
      </c>
      <c r="H23" s="34">
        <v>151</v>
      </c>
      <c r="I23" s="44">
        <f>+H23-G23</f>
        <v>-16</v>
      </c>
      <c r="J23" s="13">
        <f>+H23-F23</f>
        <v>151</v>
      </c>
      <c r="L23" s="11"/>
      <c r="M23" s="11"/>
    </row>
    <row r="24" spans="1:13" x14ac:dyDescent="0.35">
      <c r="A24" s="33" t="s">
        <v>53</v>
      </c>
      <c r="B24" s="6" t="s">
        <v>59</v>
      </c>
      <c r="C24" s="12"/>
      <c r="D24" s="42"/>
      <c r="E24" s="23"/>
      <c r="F24" s="27"/>
      <c r="G24" s="26">
        <v>67</v>
      </c>
      <c r="H24" s="34">
        <v>136</v>
      </c>
      <c r="I24" s="43">
        <f t="shared" ref="I24:I26" si="0">+H24-G24</f>
        <v>69</v>
      </c>
      <c r="J24" s="13">
        <f t="shared" ref="J24:J28" si="1">+H24-F24</f>
        <v>136</v>
      </c>
      <c r="L24" s="11"/>
      <c r="M24" s="11"/>
    </row>
    <row r="25" spans="1:13" x14ac:dyDescent="0.35">
      <c r="A25" s="2" t="s">
        <v>20</v>
      </c>
      <c r="B25" s="6" t="s">
        <v>60</v>
      </c>
      <c r="C25" s="12">
        <v>53</v>
      </c>
      <c r="D25" s="42">
        <v>62</v>
      </c>
      <c r="E25" s="23">
        <v>100</v>
      </c>
      <c r="F25" s="27">
        <v>49</v>
      </c>
      <c r="G25" s="26">
        <v>37</v>
      </c>
      <c r="H25" s="30">
        <v>61</v>
      </c>
      <c r="I25" s="43">
        <f t="shared" si="0"/>
        <v>24</v>
      </c>
      <c r="J25" s="13">
        <f t="shared" si="1"/>
        <v>12</v>
      </c>
      <c r="L25" s="11"/>
      <c r="M25" s="11"/>
    </row>
    <row r="26" spans="1:13" x14ac:dyDescent="0.35">
      <c r="A26" s="36" t="s">
        <v>57</v>
      </c>
      <c r="B26" s="6" t="s">
        <v>61</v>
      </c>
      <c r="C26" s="12"/>
      <c r="D26" s="42"/>
      <c r="E26" s="23"/>
      <c r="F26" s="27"/>
      <c r="G26" s="26"/>
      <c r="H26" s="30">
        <v>38</v>
      </c>
      <c r="I26" s="43"/>
      <c r="J26" s="13"/>
      <c r="L26" s="11"/>
      <c r="M26" s="11"/>
    </row>
    <row r="27" spans="1:13" x14ac:dyDescent="0.35">
      <c r="A27" s="35" t="s">
        <v>56</v>
      </c>
      <c r="B27" s="6" t="s">
        <v>62</v>
      </c>
      <c r="C27" s="12"/>
      <c r="D27" s="42"/>
      <c r="E27" s="23"/>
      <c r="F27" s="27"/>
      <c r="G27" s="26"/>
      <c r="H27" s="30">
        <v>27</v>
      </c>
      <c r="I27" s="44"/>
      <c r="J27" s="13"/>
      <c r="L27" s="11"/>
      <c r="M27" s="11"/>
    </row>
    <row r="28" spans="1:13" x14ac:dyDescent="0.35">
      <c r="A28" s="49" t="s">
        <v>19</v>
      </c>
      <c r="B28" s="6" t="s">
        <v>63</v>
      </c>
      <c r="C28" s="37">
        <v>96</v>
      </c>
      <c r="D28" s="38">
        <v>151</v>
      </c>
      <c r="E28" s="39">
        <v>29</v>
      </c>
      <c r="F28" s="40">
        <v>12</v>
      </c>
      <c r="G28" s="41">
        <v>24</v>
      </c>
      <c r="H28" s="46">
        <v>9</v>
      </c>
      <c r="I28" s="44">
        <f>+H28-G28</f>
        <v>-15</v>
      </c>
      <c r="J28" s="14">
        <f t="shared" si="1"/>
        <v>-3</v>
      </c>
      <c r="L28" s="11"/>
      <c r="M28" s="11"/>
    </row>
    <row r="29" spans="1:13" x14ac:dyDescent="0.35">
      <c r="A29" s="9" t="s">
        <v>44</v>
      </c>
      <c r="B29" s="10"/>
      <c r="C29" s="15">
        <f>SUM(C2:C28)</f>
        <v>74374</v>
      </c>
      <c r="D29" s="15">
        <f t="shared" ref="D29:H29" si="2">SUM(D2:D28)</f>
        <v>79787</v>
      </c>
      <c r="E29" s="15">
        <f t="shared" si="2"/>
        <v>70126</v>
      </c>
      <c r="F29" s="15">
        <f t="shared" si="2"/>
        <v>74711</v>
      </c>
      <c r="G29" s="15">
        <f t="shared" si="2"/>
        <v>74145</v>
      </c>
      <c r="H29" s="15">
        <f t="shared" si="2"/>
        <v>94717</v>
      </c>
      <c r="I29" s="47"/>
      <c r="J29" s="48"/>
    </row>
  </sheetData>
  <autoFilter ref="A1:H28" xr:uid="{00000000-0001-0000-0000-000000000000}">
    <sortState xmlns:xlrd2="http://schemas.microsoft.com/office/spreadsheetml/2017/richdata2" ref="A2:H28">
      <sortCondition descending="1" ref="H1:H28"/>
    </sortState>
  </autoFilter>
  <pageMargins left="0.7" right="0.7" top="0.75" bottom="0.75" header="0.3" footer="0.3"/>
  <pageSetup orientation="portrait" horizontalDpi="90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The Electric Reliability Council of Texas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Michelsen, David</dc:creator>
  <cp:lastModifiedBy>Wiegand, Sheri</cp:lastModifiedBy>
  <dcterms:created xsi:type="dcterms:W3CDTF">2019-04-02T16:16:43Z</dcterms:created>
  <dcterms:modified xsi:type="dcterms:W3CDTF">2025-04-21T18:20:14Z</dcterms:modified>
</cp:coreProperties>
</file>