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data\2025_LTLF_Official\"/>
    </mc:Choice>
  </mc:AlternateContent>
  <xr:revisionPtr revIDLastSave="0" documentId="13_ncr:1_{9A314945-9FDE-4892-89D9-B9E33AF087D5}" xr6:coauthVersionLast="47" xr6:coauthVersionMax="47" xr10:uidLastSave="{00000000-0000-0000-0000-000000000000}"/>
  <bookViews>
    <workbookView xWindow="-108" yWindow="-108" windowWidth="23256" windowHeight="12456" xr2:uid="{1384830C-9513-40A9-9881-3E3B0B44AC11}"/>
  </bookViews>
  <sheets>
    <sheet name="Summer" sheetId="1" r:id="rId1"/>
    <sheet name="Win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Y8" i="2"/>
  <c r="Y7" i="2"/>
  <c r="Y6" i="2"/>
  <c r="Y5" i="2"/>
  <c r="Y4" i="2"/>
  <c r="Y3" i="2"/>
  <c r="Y22" i="2"/>
  <c r="Y21" i="2"/>
  <c r="Y20" i="2"/>
  <c r="Y19" i="2"/>
  <c r="Y18" i="2"/>
  <c r="Y16" i="2"/>
  <c r="Y17" i="2"/>
  <c r="Y22" i="1"/>
  <c r="Y17" i="1"/>
  <c r="Y18" i="1"/>
  <c r="Y19" i="1"/>
  <c r="Y20" i="1"/>
  <c r="Y21" i="1"/>
  <c r="Y16" i="1"/>
  <c r="Y4" i="1"/>
  <c r="Y5" i="1"/>
  <c r="Y6" i="1"/>
  <c r="Y7" i="1"/>
  <c r="Y8" i="1"/>
  <c r="Y9" i="1"/>
  <c r="Y3" i="1"/>
  <c r="I18" i="1"/>
  <c r="E16" i="1"/>
</calcChain>
</file>

<file path=xl/sharedStrings.xml><?xml version="1.0" encoding="utf-8"?>
<sst xmlns="http://schemas.openxmlformats.org/spreadsheetml/2006/main" count="108" uniqueCount="24">
  <si>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</si>
  <si>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</si>
  <si>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</si>
  <si>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</si>
  <si>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</si>
  <si>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</si>
  <si>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</si>
  <si>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</si>
  <si>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</si>
  <si>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Net Coincident Peak Forecast 2025-2031 ERCOT Adjusted Forecast</t>
  </si>
  <si>
    <t>Summer Net Coincident Peak Forecast 2025-2031 TSP Provided Forecast</t>
  </si>
  <si>
    <t>Summer Net Non-Coincident Peak Forecast 2025-2031 TSP Provided Forecast</t>
  </si>
  <si>
    <t>2025-2026</t>
  </si>
  <si>
    <t>2026-2027</t>
  </si>
  <si>
    <t>2027-2028</t>
  </si>
  <si>
    <t>2028-2029</t>
  </si>
  <si>
    <t>2029-2030</t>
  </si>
  <si>
    <t>2030-2031</t>
  </si>
  <si>
    <t>2031-2032</t>
  </si>
  <si>
    <t>Winter Net Coincident Peak Forecast 2025-2031 ERCOT Adjusted Forecast</t>
  </si>
  <si>
    <t>Winter Net Coincident Peak Forecast 2025-2031 TSP Provided Forecast</t>
  </si>
  <si>
    <t>Winter Net Non-Coincident Peak Forecast 2025-2031 TSP Provided Forecast</t>
  </si>
  <si>
    <t>Winter Net Non-Coincident Peak Forecast 2025-2031 ERCOT Adjusted Forecast</t>
  </si>
  <si>
    <t>Summer Net Non-Coincident Peak Forecast 2025-2031 ERCOT Adjusted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</si>
</sst>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0" fillId="0" borderId="0" xfId="0" applyNumberFormat="1"/>
    <xf numFmtId="3" fontId="0" fillId="0" borderId="0" xfId="1" applyNumberFormat="1" applyFont="1"/>
    <xf numFmtId="3" fontId="1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0BF9-0308-4AE8-A075-F52BCB1B88B6}">
  <dimension ref="A1:Y48"/>
  <sheetViews>
    <sheetView tabSelected="1" workbookViewId="0">
      <selection activeCell="M11" sqref="M11"/>
    </sheetView>
  </sheetViews>
  <sheetFormatPr defaultRowHeight="14.4" x14ac:dyDescent="0.3"/>
  <cols>
    <col min="1" max="1" width="9.33203125" bestFit="1" customWidth="1"/>
    <col min="2" max="2" width="10.33203125" bestFit="1" customWidth="1"/>
    <col min="3" max="3" width="9.33203125" bestFit="1" customWidth="1"/>
    <col min="4" max="5" width="10.33203125" bestFit="1" customWidth="1"/>
    <col min="6" max="6" width="9.33203125" bestFit="1" customWidth="1"/>
    <col min="7" max="7" width="10.33203125" bestFit="1" customWidth="1"/>
    <col min="8" max="9" width="9.33203125" bestFit="1" customWidth="1"/>
  </cols>
  <sheetData>
    <row r="1" spans="1:25" x14ac:dyDescent="0.3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P1" s="8" t="s">
        <v>11</v>
      </c>
      <c r="Q1" s="8"/>
      <c r="R1" s="8"/>
      <c r="S1" s="8"/>
      <c r="T1" s="8"/>
      <c r="U1" s="8"/>
      <c r="V1" s="8"/>
      <c r="W1" s="8"/>
      <c r="X1" s="8"/>
      <c r="Y1" s="8"/>
    </row>
    <row r="2" spans="1:25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P2" s="1"/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6</v>
      </c>
      <c r="X2" s="1" t="s">
        <v>7</v>
      </c>
      <c r="Y2" s="1" t="s">
        <v>8</v>
      </c>
    </row>
    <row r="3" spans="1:25" x14ac:dyDescent="0.3">
      <c r="A3" s="1">
        <v>2025</v>
      </c>
      <c r="B3" s="2">
        <v>22884.628441379962</v>
      </c>
      <c r="C3" s="2">
        <v>2747.8446244203401</v>
      </c>
      <c r="D3" s="2">
        <v>11271.252568169301</v>
      </c>
      <c r="E3" s="2">
        <v>28192.040575362993</v>
      </c>
      <c r="F3" s="2">
        <v>2032.7819152228114</v>
      </c>
      <c r="G3" s="2">
        <v>16904.724754618615</v>
      </c>
      <c r="H3" s="2">
        <v>6984.0973524420197</v>
      </c>
      <c r="I3" s="2">
        <v>2637.8200882725996</v>
      </c>
      <c r="J3" s="2">
        <v>93655.26</v>
      </c>
      <c r="K3" s="2"/>
      <c r="M3" s="2"/>
      <c r="P3" s="1">
        <v>2025</v>
      </c>
      <c r="Q3" s="2">
        <v>22416</v>
      </c>
      <c r="R3" s="2">
        <v>3028</v>
      </c>
      <c r="S3" s="2">
        <v>12107</v>
      </c>
      <c r="T3" s="2">
        <v>28756</v>
      </c>
      <c r="U3" s="2">
        <v>2356</v>
      </c>
      <c r="V3" s="2">
        <v>16926</v>
      </c>
      <c r="W3" s="2">
        <v>7303</v>
      </c>
      <c r="X3" s="2">
        <v>2697</v>
      </c>
      <c r="Y3" s="2">
        <f>SUM(Q3:X3)</f>
        <v>95589</v>
      </c>
    </row>
    <row r="4" spans="1:25" x14ac:dyDescent="0.3">
      <c r="A4" s="1">
        <v>2026</v>
      </c>
      <c r="B4" s="2">
        <v>23810.420672950182</v>
      </c>
      <c r="C4" s="2">
        <v>3064.71555515813</v>
      </c>
      <c r="D4" s="2">
        <v>14362.801270858477</v>
      </c>
      <c r="E4" s="2">
        <v>30542.764788515542</v>
      </c>
      <c r="F4" s="2">
        <v>4710.160647847988</v>
      </c>
      <c r="G4" s="2">
        <v>20613.706753074202</v>
      </c>
      <c r="H4" s="2">
        <v>7679.9956147515804</v>
      </c>
      <c r="I4" s="2">
        <v>4245.9787098618299</v>
      </c>
      <c r="J4" s="2">
        <v>109031.492</v>
      </c>
      <c r="K4" s="2"/>
      <c r="L4" s="2"/>
      <c r="P4" s="1">
        <v>2026</v>
      </c>
      <c r="Q4" s="2">
        <v>23318</v>
      </c>
      <c r="R4" s="2">
        <v>3368</v>
      </c>
      <c r="S4" s="2">
        <v>15372</v>
      </c>
      <c r="T4" s="2">
        <v>30978</v>
      </c>
      <c r="U4" s="2">
        <v>5176</v>
      </c>
      <c r="V4" s="2">
        <v>20697</v>
      </c>
      <c r="W4" s="2">
        <v>8004</v>
      </c>
      <c r="X4" s="2">
        <v>4307</v>
      </c>
      <c r="Y4" s="2">
        <f t="shared" ref="Y4:Y9" si="0">SUM(Q4:X4)</f>
        <v>111220</v>
      </c>
    </row>
    <row r="5" spans="1:25" x14ac:dyDescent="0.3">
      <c r="A5" s="1">
        <v>2027</v>
      </c>
      <c r="B5" s="4">
        <v>29551.311516268786</v>
      </c>
      <c r="C5" s="4">
        <v>3286.9887120727872</v>
      </c>
      <c r="D5" s="4">
        <v>15752.963653602435</v>
      </c>
      <c r="E5" s="4">
        <v>35758.587443268203</v>
      </c>
      <c r="F5" s="4">
        <v>8937.503511959836</v>
      </c>
      <c r="G5" s="4">
        <v>28095.619759221794</v>
      </c>
      <c r="H5" s="4">
        <v>9932.8804090861067</v>
      </c>
      <c r="I5" s="4">
        <v>6877.5473316670341</v>
      </c>
      <c r="J5" s="2">
        <v>138192.728</v>
      </c>
      <c r="K5" s="2"/>
      <c r="L5" s="2"/>
      <c r="P5" s="1">
        <v>2027</v>
      </c>
      <c r="Q5" s="2">
        <v>29026</v>
      </c>
      <c r="R5" s="2">
        <v>3464</v>
      </c>
      <c r="S5" s="2">
        <v>16916</v>
      </c>
      <c r="T5" s="2">
        <v>36765</v>
      </c>
      <c r="U5" s="2">
        <v>9485</v>
      </c>
      <c r="V5" s="2">
        <v>28602</v>
      </c>
      <c r="W5" s="2">
        <v>10168</v>
      </c>
      <c r="X5" s="2">
        <v>6940</v>
      </c>
      <c r="Y5" s="2">
        <f t="shared" si="0"/>
        <v>141366</v>
      </c>
    </row>
    <row r="6" spans="1:25" x14ac:dyDescent="0.3">
      <c r="A6" s="1">
        <v>2028</v>
      </c>
      <c r="B6" s="2">
        <v>32093.528007334156</v>
      </c>
      <c r="C6" s="2">
        <v>3403.97938561811</v>
      </c>
      <c r="D6" s="2">
        <v>18868.920856052682</v>
      </c>
      <c r="E6" s="2">
        <v>46280.305934816301</v>
      </c>
      <c r="F6" s="2">
        <v>14276.847916553461</v>
      </c>
      <c r="G6" s="2">
        <v>35500.361699782741</v>
      </c>
      <c r="H6" s="2">
        <v>13992.558792605991</v>
      </c>
      <c r="I6" s="2">
        <v>8814.0796779687716</v>
      </c>
      <c r="J6" s="2">
        <v>173231.30300000001</v>
      </c>
      <c r="K6" s="2"/>
      <c r="L6" s="2"/>
      <c r="P6" s="1">
        <v>2028</v>
      </c>
      <c r="Q6" s="2">
        <v>31520</v>
      </c>
      <c r="R6" s="2">
        <v>3589</v>
      </c>
      <c r="S6" s="2">
        <v>20189</v>
      </c>
      <c r="T6" s="2">
        <v>47836</v>
      </c>
      <c r="U6" s="2">
        <v>14892</v>
      </c>
      <c r="V6" s="2">
        <v>36424</v>
      </c>
      <c r="W6" s="2">
        <v>14301</v>
      </c>
      <c r="X6" s="2">
        <v>8868</v>
      </c>
      <c r="Y6" s="2">
        <f t="shared" si="0"/>
        <v>177619</v>
      </c>
    </row>
    <row r="7" spans="1:25" x14ac:dyDescent="0.3">
      <c r="A7" s="1">
        <v>2029</v>
      </c>
      <c r="B7" s="2">
        <v>33050.154356064464</v>
      </c>
      <c r="C7" s="2">
        <v>3461.152986031143</v>
      </c>
      <c r="D7" s="2">
        <v>19604.139404166403</v>
      </c>
      <c r="E7" s="2">
        <v>54308.882816597099</v>
      </c>
      <c r="F7" s="2">
        <v>16405.77504644233</v>
      </c>
      <c r="G7" s="2">
        <v>41511.854252444515</v>
      </c>
      <c r="H7" s="2">
        <v>16894.946438353385</v>
      </c>
      <c r="I7" s="2">
        <v>11441.448737087327</v>
      </c>
      <c r="J7" s="2">
        <v>196678.18799999999</v>
      </c>
      <c r="K7" s="2"/>
      <c r="L7" s="2"/>
      <c r="P7" s="1">
        <v>2029</v>
      </c>
      <c r="Q7" s="2">
        <v>32554</v>
      </c>
      <c r="R7" s="2">
        <v>3655</v>
      </c>
      <c r="S7" s="2">
        <v>21106</v>
      </c>
      <c r="T7" s="2">
        <v>56184</v>
      </c>
      <c r="U7" s="2">
        <v>17076</v>
      </c>
      <c r="V7" s="2">
        <v>42632</v>
      </c>
      <c r="W7" s="2">
        <v>17345</v>
      </c>
      <c r="X7" s="2">
        <v>11509</v>
      </c>
      <c r="Y7" s="2">
        <f t="shared" si="0"/>
        <v>202061</v>
      </c>
    </row>
    <row r="8" spans="1:25" x14ac:dyDescent="0.3">
      <c r="A8" s="1">
        <v>2030</v>
      </c>
      <c r="B8" s="2">
        <v>33195.287945591372</v>
      </c>
      <c r="C8" s="2">
        <v>3503.6263009303261</v>
      </c>
      <c r="D8" s="2">
        <v>21105.498881888281</v>
      </c>
      <c r="E8" s="2">
        <v>56643.524574322997</v>
      </c>
      <c r="F8" s="2">
        <v>17986.279313151517</v>
      </c>
      <c r="G8" s="2">
        <v>44964.514714304903</v>
      </c>
      <c r="H8" s="2">
        <v>19052.880603527534</v>
      </c>
      <c r="I8" s="2">
        <v>11562.264026126522</v>
      </c>
      <c r="J8" s="2">
        <v>208014.361</v>
      </c>
      <c r="K8" s="2"/>
      <c r="L8" s="2"/>
      <c r="P8" s="1">
        <v>2030</v>
      </c>
      <c r="Q8" s="2">
        <v>32847</v>
      </c>
      <c r="R8" s="2">
        <v>3706</v>
      </c>
      <c r="S8" s="2">
        <v>22807</v>
      </c>
      <c r="T8" s="2">
        <v>59146</v>
      </c>
      <c r="U8" s="2">
        <v>18727</v>
      </c>
      <c r="V8" s="2">
        <v>46283</v>
      </c>
      <c r="W8" s="2">
        <v>19724</v>
      </c>
      <c r="X8" s="2">
        <v>11648</v>
      </c>
      <c r="Y8" s="2">
        <f t="shared" si="0"/>
        <v>214888</v>
      </c>
    </row>
    <row r="9" spans="1:25" x14ac:dyDescent="0.3">
      <c r="A9" s="1">
        <v>2031</v>
      </c>
      <c r="B9" s="2">
        <v>33517.947087192741</v>
      </c>
      <c r="C9" s="2">
        <v>3574.0678932710412</v>
      </c>
      <c r="D9" s="2">
        <v>21466.303440586744</v>
      </c>
      <c r="E9" s="2">
        <v>62020.226443601401</v>
      </c>
      <c r="F9" s="2">
        <v>19222.512652379399</v>
      </c>
      <c r="G9" s="2">
        <v>47033.002122299455</v>
      </c>
      <c r="H9" s="2">
        <v>19691.447191068124</v>
      </c>
      <c r="I9" s="2">
        <v>11894.249457283437</v>
      </c>
      <c r="J9" s="2">
        <v>218419.603</v>
      </c>
      <c r="K9" s="2"/>
      <c r="L9" s="2"/>
      <c r="P9" s="1">
        <v>2031</v>
      </c>
      <c r="Q9" s="2">
        <v>33642</v>
      </c>
      <c r="R9" s="2">
        <v>3785</v>
      </c>
      <c r="S9" s="2">
        <v>23353</v>
      </c>
      <c r="T9" s="2">
        <v>65227</v>
      </c>
      <c r="U9" s="2">
        <v>20006</v>
      </c>
      <c r="V9" s="2">
        <v>48594</v>
      </c>
      <c r="W9" s="2">
        <v>20682</v>
      </c>
      <c r="X9" s="2">
        <v>12006</v>
      </c>
      <c r="Y9" s="2">
        <f t="shared" si="0"/>
        <v>227295</v>
      </c>
    </row>
    <row r="14" spans="1:25" x14ac:dyDescent="0.3">
      <c r="A14" s="8" t="s">
        <v>9</v>
      </c>
      <c r="B14" s="8"/>
      <c r="C14" s="8"/>
      <c r="D14" s="8"/>
      <c r="E14" s="8"/>
      <c r="F14" s="8"/>
      <c r="G14" s="8"/>
      <c r="H14" s="8"/>
      <c r="I14" s="8"/>
      <c r="J14" s="8"/>
      <c r="P14" s="8" t="s">
        <v>23</v>
      </c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3">
      <c r="A15" s="1"/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1" t="s">
        <v>8</v>
      </c>
      <c r="P15" s="1"/>
      <c r="Q15" s="1" t="s">
        <v>0</v>
      </c>
      <c r="R15" s="1" t="s">
        <v>1</v>
      </c>
      <c r="S15" s="1" t="s">
        <v>2</v>
      </c>
      <c r="T15" s="1" t="s">
        <v>3</v>
      </c>
      <c r="U15" s="1" t="s">
        <v>4</v>
      </c>
      <c r="V15" s="1" t="s">
        <v>5</v>
      </c>
      <c r="W15" s="1" t="s">
        <v>6</v>
      </c>
      <c r="X15" s="1" t="s">
        <v>7</v>
      </c>
      <c r="Y15" s="1" t="s">
        <v>8</v>
      </c>
    </row>
    <row r="16" spans="1:25" x14ac:dyDescent="0.3">
      <c r="A16" s="1">
        <v>2025</v>
      </c>
      <c r="B16" s="2">
        <v>22771.428441370001</v>
      </c>
      <c r="C16" s="2">
        <v>2842.6446244202998</v>
      </c>
      <c r="D16" s="2">
        <v>7146.9025681651001</v>
      </c>
      <c r="E16" s="2">
        <f>27708.040575402-213</f>
        <v>27495.040575401999</v>
      </c>
      <c r="F16" s="2">
        <v>2005.7819152226</v>
      </c>
      <c r="G16" s="2">
        <v>15231.424754623</v>
      </c>
      <c r="H16" s="2">
        <v>6212.0973524189003</v>
      </c>
      <c r="I16" s="2">
        <v>2053.2600882758002</v>
      </c>
      <c r="J16" s="2">
        <v>85758.65</v>
      </c>
      <c r="K16" s="2"/>
      <c r="L16" s="2"/>
      <c r="P16" s="1">
        <v>2025</v>
      </c>
      <c r="Q16" s="2">
        <v>22303</v>
      </c>
      <c r="R16" s="2">
        <v>3017</v>
      </c>
      <c r="S16" s="2">
        <v>7982</v>
      </c>
      <c r="T16" s="2">
        <v>28272</v>
      </c>
      <c r="U16" s="2">
        <v>2329</v>
      </c>
      <c r="V16" s="2">
        <v>15253</v>
      </c>
      <c r="W16" s="2">
        <v>6424</v>
      </c>
      <c r="X16" s="2">
        <v>2113</v>
      </c>
      <c r="Y16" s="2">
        <f>SUM(Q16:X16)</f>
        <v>87693</v>
      </c>
    </row>
    <row r="17" spans="1:25" x14ac:dyDescent="0.3">
      <c r="A17" s="1">
        <v>2026</v>
      </c>
      <c r="B17" s="2">
        <v>23391.120672950183</v>
      </c>
      <c r="C17" s="2">
        <v>2926.4155551581275</v>
      </c>
      <c r="D17" s="2">
        <v>11484.059270858477</v>
      </c>
      <c r="E17" s="2">
        <v>28431.6647885155</v>
      </c>
      <c r="F17" s="2">
        <v>2289.1606478479885</v>
      </c>
      <c r="G17" s="2">
        <v>17066.406753074203</v>
      </c>
      <c r="H17" s="2">
        <v>6570.9956147515777</v>
      </c>
      <c r="I17" s="2">
        <v>2490.0917098618252</v>
      </c>
      <c r="J17" s="2">
        <v>94650.256999999998</v>
      </c>
      <c r="K17" s="2"/>
      <c r="L17" s="2"/>
      <c r="P17" s="1">
        <v>2026</v>
      </c>
      <c r="Q17" s="2">
        <v>23071</v>
      </c>
      <c r="R17" s="2">
        <v>3104</v>
      </c>
      <c r="S17" s="2">
        <v>12953</v>
      </c>
      <c r="T17" s="2">
        <v>29370</v>
      </c>
      <c r="U17" s="2">
        <v>2899</v>
      </c>
      <c r="V17" s="2">
        <v>17766</v>
      </c>
      <c r="W17" s="2">
        <v>7016</v>
      </c>
      <c r="X17" s="2">
        <v>2861</v>
      </c>
      <c r="Y17" s="2">
        <f t="shared" ref="Y17:Y21" si="1">SUM(Q17:X17)</f>
        <v>99040</v>
      </c>
    </row>
    <row r="18" spans="1:25" x14ac:dyDescent="0.3">
      <c r="A18" s="1">
        <v>2027</v>
      </c>
      <c r="B18" s="2">
        <v>23802.111516268789</v>
      </c>
      <c r="C18" s="2">
        <v>3086.8887120727873</v>
      </c>
      <c r="D18" s="2">
        <v>13348.471653602435</v>
      </c>
      <c r="E18" s="2">
        <v>30137.557443268201</v>
      </c>
      <c r="F18" s="2">
        <v>3402.5035119598365</v>
      </c>
      <c r="G18" s="2">
        <v>19767.119759221794</v>
      </c>
      <c r="H18" s="2">
        <v>7024.78040908611</v>
      </c>
      <c r="I18" s="2">
        <f>3724.76933166705+1</f>
        <v>3725.7693316670502</v>
      </c>
      <c r="J18" s="2">
        <v>104294.63800000001</v>
      </c>
      <c r="K18" s="2"/>
      <c r="L18" s="2"/>
      <c r="P18" s="1">
        <v>2027</v>
      </c>
      <c r="Q18" s="2">
        <v>23534</v>
      </c>
      <c r="R18" s="2">
        <v>3278</v>
      </c>
      <c r="S18" s="2">
        <v>15107</v>
      </c>
      <c r="T18" s="2">
        <v>31865</v>
      </c>
      <c r="U18" s="2">
        <v>4760</v>
      </c>
      <c r="V18" s="2">
        <v>22156</v>
      </c>
      <c r="W18" s="2">
        <v>7989</v>
      </c>
      <c r="X18" s="2">
        <v>4753</v>
      </c>
      <c r="Y18" s="2">
        <f t="shared" si="1"/>
        <v>113442</v>
      </c>
    </row>
    <row r="19" spans="1:25" x14ac:dyDescent="0.3">
      <c r="A19" s="1">
        <v>2028</v>
      </c>
      <c r="B19" s="2">
        <v>28265.328007334199</v>
      </c>
      <c r="C19" s="2">
        <v>3158.6793856181052</v>
      </c>
      <c r="D19" s="2">
        <v>14922.966856052692</v>
      </c>
      <c r="E19" s="2">
        <v>32231.060934816302</v>
      </c>
      <c r="F19" s="2">
        <v>5268.8479165534609</v>
      </c>
      <c r="G19" s="2">
        <v>23422.661699782744</v>
      </c>
      <c r="H19" s="2">
        <v>9304.4587926059903</v>
      </c>
      <c r="I19" s="2">
        <v>4969.6016779687825</v>
      </c>
      <c r="J19" s="2">
        <v>121543.44899999999</v>
      </c>
      <c r="K19" s="2"/>
      <c r="L19" s="2"/>
      <c r="P19" s="1">
        <v>2028</v>
      </c>
      <c r="Q19" s="2">
        <v>30123</v>
      </c>
      <c r="R19" s="2">
        <v>3371</v>
      </c>
      <c r="S19" s="2">
        <v>17382</v>
      </c>
      <c r="T19" s="2">
        <v>35634</v>
      </c>
      <c r="U19" s="2">
        <v>7553</v>
      </c>
      <c r="V19" s="2">
        <v>28216</v>
      </c>
      <c r="W19" s="2">
        <v>11082</v>
      </c>
      <c r="X19" s="2">
        <v>6089</v>
      </c>
      <c r="Y19" s="2">
        <f t="shared" si="1"/>
        <v>139450</v>
      </c>
    </row>
    <row r="20" spans="1:25" x14ac:dyDescent="0.3">
      <c r="A20" s="1">
        <v>2029</v>
      </c>
      <c r="B20" s="2">
        <v>29161.95435608313</v>
      </c>
      <c r="C20" s="2">
        <v>3184.9529860311432</v>
      </c>
      <c r="D20" s="2">
        <v>15441.039404166404</v>
      </c>
      <c r="E20" s="2">
        <v>34286.682816597</v>
      </c>
      <c r="F20" s="2">
        <v>6484.7750464423298</v>
      </c>
      <c r="G20" s="2">
        <v>24359.754252444502</v>
      </c>
      <c r="H20" s="2">
        <v>10193.846438353385</v>
      </c>
      <c r="I20" s="2">
        <v>5737.4487370873267</v>
      </c>
      <c r="J20" s="2">
        <v>128850.719</v>
      </c>
      <c r="K20" s="2"/>
      <c r="L20" s="2"/>
      <c r="P20" s="1">
        <v>2029</v>
      </c>
      <c r="Q20" s="2">
        <v>31229</v>
      </c>
      <c r="R20" s="2">
        <v>3407</v>
      </c>
      <c r="S20" s="2">
        <v>18149</v>
      </c>
      <c r="T20" s="2">
        <v>39355</v>
      </c>
      <c r="U20" s="2">
        <v>9529</v>
      </c>
      <c r="V20" s="2">
        <v>30179</v>
      </c>
      <c r="W20" s="2">
        <v>12408</v>
      </c>
      <c r="X20" s="2">
        <v>7071</v>
      </c>
      <c r="Y20" s="2">
        <f t="shared" si="1"/>
        <v>151327</v>
      </c>
    </row>
    <row r="21" spans="1:25" x14ac:dyDescent="0.3">
      <c r="A21" s="1">
        <v>2030</v>
      </c>
      <c r="B21" s="2">
        <v>29505.0879455914</v>
      </c>
      <c r="C21" s="2">
        <v>3235.0263009303262</v>
      </c>
      <c r="D21" s="2">
        <v>15942.498881888281</v>
      </c>
      <c r="E21" s="2">
        <v>36540.524574322997</v>
      </c>
      <c r="F21" s="2">
        <v>7542.2793131515173</v>
      </c>
      <c r="G21" s="2">
        <v>26945.514714304903</v>
      </c>
      <c r="H21" s="2">
        <v>12143.880603527499</v>
      </c>
      <c r="I21" s="2">
        <v>7089.2640261265233</v>
      </c>
      <c r="J21" s="2">
        <v>138944.35800000001</v>
      </c>
      <c r="K21" s="2"/>
      <c r="L21" s="2"/>
      <c r="P21" s="1">
        <v>2030</v>
      </c>
      <c r="Q21" s="2">
        <v>32209</v>
      </c>
      <c r="R21" s="2">
        <v>3473</v>
      </c>
      <c r="S21" s="2">
        <v>18919</v>
      </c>
      <c r="T21" s="2">
        <v>43734</v>
      </c>
      <c r="U21" s="2">
        <v>11172</v>
      </c>
      <c r="V21" s="2">
        <v>34287</v>
      </c>
      <c r="W21" s="2">
        <v>15292</v>
      </c>
      <c r="X21" s="2">
        <v>9455</v>
      </c>
      <c r="Y21" s="2">
        <f t="shared" si="1"/>
        <v>168541</v>
      </c>
    </row>
    <row r="22" spans="1:25" x14ac:dyDescent="0.3">
      <c r="A22" s="1">
        <v>2031</v>
      </c>
      <c r="B22" s="2">
        <v>29943.74708719274</v>
      </c>
      <c r="C22" s="2">
        <v>3284.0678932710412</v>
      </c>
      <c r="D22" s="2">
        <v>17184.303440586744</v>
      </c>
      <c r="E22" s="2">
        <v>37448.226443601401</v>
      </c>
      <c r="F22" s="2">
        <v>8153.5126523793597</v>
      </c>
      <c r="G22" s="2">
        <v>28109.002122299498</v>
      </c>
      <c r="H22" s="2">
        <v>13244.4471910681</v>
      </c>
      <c r="I22" s="2">
        <v>7154.2494572834376</v>
      </c>
      <c r="J22" s="2">
        <v>144521.88399999999</v>
      </c>
      <c r="K22" s="2"/>
      <c r="L22" s="2"/>
      <c r="P22" s="1">
        <v>2031</v>
      </c>
      <c r="Q22" s="2">
        <v>32937</v>
      </c>
      <c r="R22" s="2">
        <v>3530</v>
      </c>
      <c r="S22" s="2">
        <v>20402</v>
      </c>
      <c r="T22" s="2">
        <v>45763</v>
      </c>
      <c r="U22" s="2">
        <v>12248</v>
      </c>
      <c r="V22" s="2">
        <v>36735</v>
      </c>
      <c r="W22" s="2">
        <v>17648</v>
      </c>
      <c r="X22" s="2">
        <v>9545</v>
      </c>
      <c r="Y22" s="2">
        <f>SUM(Q22:X22)</f>
        <v>178808</v>
      </c>
    </row>
    <row r="23" spans="1:25" x14ac:dyDescent="0.3">
      <c r="A23" s="1"/>
    </row>
    <row r="24" spans="1:25" x14ac:dyDescent="0.3">
      <c r="A24" s="1"/>
    </row>
    <row r="25" spans="1:25" x14ac:dyDescent="0.3">
      <c r="A25" s="1"/>
    </row>
    <row r="26" spans="1:25" x14ac:dyDescent="0.3">
      <c r="A26" s="1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6"/>
    </row>
    <row r="41" spans="1:1" x14ac:dyDescent="0.3">
      <c r="A41" s="7"/>
    </row>
    <row r="42" spans="1:1" x14ac:dyDescent="0.3">
      <c r="A42" s="7"/>
    </row>
    <row r="43" spans="1:1" x14ac:dyDescent="0.3">
      <c r="A43" s="7"/>
    </row>
    <row r="44" spans="1:1" x14ac:dyDescent="0.3">
      <c r="A44" s="7"/>
    </row>
    <row r="45" spans="1:1" x14ac:dyDescent="0.3">
      <c r="A45" s="7"/>
    </row>
    <row r="46" spans="1:1" x14ac:dyDescent="0.3">
      <c r="A46" s="7"/>
    </row>
    <row r="47" spans="1:1" x14ac:dyDescent="0.3">
      <c r="A47" s="7"/>
    </row>
    <row r="48" spans="1:1" x14ac:dyDescent="0.3">
      <c r="A48" s="7"/>
    </row>
  </sheetData>
  <mergeCells count="4">
    <mergeCell ref="A1:J1"/>
    <mergeCell ref="P1:Y1"/>
    <mergeCell ref="A14:J14"/>
    <mergeCell ref="P14:Y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CFED-F594-4508-92C5-B14E56B358CC}">
  <dimension ref="A1:Y22"/>
  <sheetViews>
    <sheetView workbookViewId="0">
      <selection activeCell="P14" sqref="P14:Y14"/>
    </sheetView>
  </sheetViews>
  <sheetFormatPr defaultRowHeight="14.4" x14ac:dyDescent="0.3"/>
  <cols>
    <col min="1" max="1" width="9.6640625" bestFit="1" customWidth="1"/>
  </cols>
  <sheetData>
    <row r="1" spans="1:25" x14ac:dyDescent="0.3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P1" s="8" t="s">
        <v>21</v>
      </c>
      <c r="Q1" s="8"/>
      <c r="R1" s="8"/>
      <c r="S1" s="8"/>
      <c r="T1" s="8"/>
      <c r="U1" s="8"/>
      <c r="V1" s="8"/>
      <c r="W1" s="8"/>
      <c r="X1" s="8"/>
      <c r="Y1" s="8"/>
    </row>
    <row r="2" spans="1:25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Q2" s="1" t="s">
        <v>0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6</v>
      </c>
      <c r="X2" s="1" t="s">
        <v>7</v>
      </c>
      <c r="Y2" s="1" t="s">
        <v>8</v>
      </c>
    </row>
    <row r="3" spans="1:25" x14ac:dyDescent="0.3">
      <c r="A3" s="1" t="s">
        <v>12</v>
      </c>
      <c r="B3" s="2">
        <v>16551</v>
      </c>
      <c r="C3" s="2">
        <v>2652</v>
      </c>
      <c r="D3" s="2">
        <v>12824</v>
      </c>
      <c r="E3" s="2">
        <v>25888</v>
      </c>
      <c r="F3" s="2">
        <v>2679</v>
      </c>
      <c r="G3" s="2">
        <v>16251</v>
      </c>
      <c r="H3" s="2">
        <v>6480</v>
      </c>
      <c r="I3" s="2">
        <v>2735</v>
      </c>
      <c r="J3" s="2">
        <v>86060</v>
      </c>
      <c r="P3" s="1" t="s">
        <v>12</v>
      </c>
      <c r="Q3" s="2">
        <v>16864</v>
      </c>
      <c r="R3" s="2">
        <v>2652</v>
      </c>
      <c r="S3" s="2">
        <v>13260</v>
      </c>
      <c r="T3" s="2">
        <v>25888</v>
      </c>
      <c r="U3" s="2">
        <v>2679</v>
      </c>
      <c r="V3" s="2">
        <v>16809</v>
      </c>
      <c r="W3" s="2">
        <v>6610</v>
      </c>
      <c r="X3" s="2">
        <v>2885</v>
      </c>
      <c r="Y3" s="2">
        <f t="shared" ref="Y3:Y9" si="0">SUM(Q3:X3)</f>
        <v>87647</v>
      </c>
    </row>
    <row r="4" spans="1:25" x14ac:dyDescent="0.3">
      <c r="A4" s="1" t="s">
        <v>13</v>
      </c>
      <c r="B4" s="2">
        <v>17201</v>
      </c>
      <c r="C4" s="2">
        <v>2979</v>
      </c>
      <c r="D4" s="2">
        <v>15492</v>
      </c>
      <c r="E4" s="2">
        <v>30358</v>
      </c>
      <c r="F4" s="2">
        <v>6103</v>
      </c>
      <c r="G4" s="2">
        <v>22034</v>
      </c>
      <c r="H4" s="2">
        <v>7608</v>
      </c>
      <c r="I4" s="2">
        <v>5181</v>
      </c>
      <c r="J4" s="2">
        <v>106956</v>
      </c>
      <c r="P4" s="1" t="s">
        <v>13</v>
      </c>
      <c r="Q4" s="2">
        <v>17470</v>
      </c>
      <c r="R4" s="2">
        <v>2979</v>
      </c>
      <c r="S4" s="2">
        <v>15932</v>
      </c>
      <c r="T4" s="2">
        <v>30358</v>
      </c>
      <c r="U4" s="2">
        <v>6103</v>
      </c>
      <c r="V4" s="2">
        <v>22593</v>
      </c>
      <c r="W4" s="2">
        <v>7726</v>
      </c>
      <c r="X4" s="2">
        <v>5331</v>
      </c>
      <c r="Y4" s="2">
        <f t="shared" si="0"/>
        <v>108492</v>
      </c>
    </row>
    <row r="5" spans="1:25" x14ac:dyDescent="0.3">
      <c r="A5" s="1" t="s">
        <v>14</v>
      </c>
      <c r="B5" s="2">
        <v>24233</v>
      </c>
      <c r="C5" s="2">
        <v>3101</v>
      </c>
      <c r="D5" s="2">
        <v>18994</v>
      </c>
      <c r="E5" s="2">
        <v>36875</v>
      </c>
      <c r="F5" s="2">
        <v>10855</v>
      </c>
      <c r="G5" s="2">
        <v>30839</v>
      </c>
      <c r="H5" s="2">
        <v>11917</v>
      </c>
      <c r="I5" s="2">
        <v>7066</v>
      </c>
      <c r="J5" s="2">
        <v>143879</v>
      </c>
      <c r="P5" s="1" t="s">
        <v>14</v>
      </c>
      <c r="Q5" s="2">
        <v>24604</v>
      </c>
      <c r="R5" s="2">
        <v>3101</v>
      </c>
      <c r="S5" s="2">
        <v>19442</v>
      </c>
      <c r="T5" s="2">
        <v>36875</v>
      </c>
      <c r="U5" s="2">
        <v>10855</v>
      </c>
      <c r="V5" s="2">
        <v>31428</v>
      </c>
      <c r="W5" s="2">
        <v>12031</v>
      </c>
      <c r="X5" s="2">
        <v>7219</v>
      </c>
      <c r="Y5" s="2">
        <f t="shared" si="0"/>
        <v>145555</v>
      </c>
    </row>
    <row r="6" spans="1:25" x14ac:dyDescent="0.3">
      <c r="A6" s="1" t="s">
        <v>15</v>
      </c>
      <c r="B6" s="2">
        <v>25497</v>
      </c>
      <c r="C6" s="2">
        <v>3137</v>
      </c>
      <c r="D6" s="2">
        <v>19909</v>
      </c>
      <c r="E6" s="2">
        <v>43776</v>
      </c>
      <c r="F6" s="2">
        <v>14429</v>
      </c>
      <c r="G6" s="2">
        <v>33771</v>
      </c>
      <c r="H6" s="2">
        <v>13419</v>
      </c>
      <c r="I6" s="2">
        <v>8613</v>
      </c>
      <c r="J6" s="2">
        <v>162552</v>
      </c>
      <c r="P6" s="1" t="s">
        <v>15</v>
      </c>
      <c r="Q6" s="2">
        <v>25906</v>
      </c>
      <c r="R6" s="2">
        <v>3137</v>
      </c>
      <c r="S6" s="2">
        <v>20354</v>
      </c>
      <c r="T6" s="2">
        <v>43776</v>
      </c>
      <c r="U6" s="2">
        <v>14429</v>
      </c>
      <c r="V6" s="2">
        <v>34329</v>
      </c>
      <c r="W6" s="2">
        <v>13545</v>
      </c>
      <c r="X6" s="2">
        <v>8763</v>
      </c>
      <c r="Y6" s="2">
        <f t="shared" si="0"/>
        <v>164239</v>
      </c>
    </row>
    <row r="7" spans="1:25" x14ac:dyDescent="0.3">
      <c r="A7" s="1" t="s">
        <v>16</v>
      </c>
      <c r="B7" s="2">
        <v>26853</v>
      </c>
      <c r="C7" s="2">
        <v>3216</v>
      </c>
      <c r="D7" s="2">
        <v>20825</v>
      </c>
      <c r="E7" s="2">
        <v>52416</v>
      </c>
      <c r="F7" s="2">
        <v>16624</v>
      </c>
      <c r="G7" s="2">
        <v>40125</v>
      </c>
      <c r="H7" s="2">
        <v>16474</v>
      </c>
      <c r="I7" s="2">
        <v>11261</v>
      </c>
      <c r="J7" s="2">
        <v>187795</v>
      </c>
      <c r="P7" s="1" t="s">
        <v>16</v>
      </c>
      <c r="Q7" s="2">
        <v>27152</v>
      </c>
      <c r="R7" s="2">
        <v>3216</v>
      </c>
      <c r="S7" s="2">
        <v>21260</v>
      </c>
      <c r="T7" s="2">
        <v>52416</v>
      </c>
      <c r="U7" s="2">
        <v>16624</v>
      </c>
      <c r="V7" s="2">
        <v>40576</v>
      </c>
      <c r="W7" s="2">
        <v>16580</v>
      </c>
      <c r="X7" s="2">
        <v>11403</v>
      </c>
      <c r="Y7" s="2">
        <f t="shared" si="0"/>
        <v>189227</v>
      </c>
    </row>
    <row r="8" spans="1:25" x14ac:dyDescent="0.3">
      <c r="A8" s="1" t="s">
        <v>17</v>
      </c>
      <c r="B8" s="2">
        <v>27315</v>
      </c>
      <c r="C8" s="2">
        <v>3269</v>
      </c>
      <c r="D8" s="2">
        <v>22483</v>
      </c>
      <c r="E8" s="2">
        <v>55595</v>
      </c>
      <c r="F8" s="2">
        <v>18269</v>
      </c>
      <c r="G8" s="2">
        <v>43948</v>
      </c>
      <c r="H8" s="2">
        <v>18780</v>
      </c>
      <c r="I8" s="2">
        <v>11394</v>
      </c>
      <c r="J8" s="2">
        <v>201054</v>
      </c>
      <c r="P8" s="1" t="s">
        <v>17</v>
      </c>
      <c r="Q8" s="2">
        <v>27614</v>
      </c>
      <c r="R8" s="2">
        <v>3269</v>
      </c>
      <c r="S8" s="2">
        <v>22912</v>
      </c>
      <c r="T8" s="2">
        <v>55595</v>
      </c>
      <c r="U8" s="2">
        <v>18269</v>
      </c>
      <c r="V8" s="2">
        <v>44505</v>
      </c>
      <c r="W8" s="2">
        <v>18888</v>
      </c>
      <c r="X8" s="2">
        <v>11543</v>
      </c>
      <c r="Y8" s="2">
        <f t="shared" si="0"/>
        <v>202595</v>
      </c>
    </row>
    <row r="9" spans="1:25" x14ac:dyDescent="0.3">
      <c r="A9" s="1" t="s">
        <v>18</v>
      </c>
      <c r="B9" s="2">
        <v>27646</v>
      </c>
      <c r="C9" s="2">
        <v>3338</v>
      </c>
      <c r="D9" s="2">
        <v>23015</v>
      </c>
      <c r="E9" s="2">
        <v>61274</v>
      </c>
      <c r="F9" s="2">
        <v>19561</v>
      </c>
      <c r="G9" s="2">
        <v>46130</v>
      </c>
      <c r="H9" s="2">
        <v>19569</v>
      </c>
      <c r="I9" s="2">
        <v>11735</v>
      </c>
      <c r="J9" s="2">
        <v>212268</v>
      </c>
      <c r="P9" s="1" t="s">
        <v>18</v>
      </c>
      <c r="Q9" s="2">
        <v>27945</v>
      </c>
      <c r="R9" s="2">
        <v>3338</v>
      </c>
      <c r="S9" s="2">
        <v>23455</v>
      </c>
      <c r="T9" s="2">
        <v>61274</v>
      </c>
      <c r="U9" s="2">
        <v>19561</v>
      </c>
      <c r="V9" s="2">
        <v>46686</v>
      </c>
      <c r="W9" s="2">
        <v>19692</v>
      </c>
      <c r="X9" s="2">
        <v>11885</v>
      </c>
      <c r="Y9" s="2">
        <f t="shared" si="0"/>
        <v>213836</v>
      </c>
    </row>
    <row r="13" spans="1:2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8" t="s">
        <v>19</v>
      </c>
      <c r="B14" s="8"/>
      <c r="C14" s="8"/>
      <c r="D14" s="8"/>
      <c r="E14" s="8"/>
      <c r="F14" s="8"/>
      <c r="G14" s="8"/>
      <c r="H14" s="8"/>
      <c r="I14" s="8"/>
      <c r="J14" s="8"/>
      <c r="O14" s="1"/>
      <c r="P14" s="8" t="s">
        <v>22</v>
      </c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3">
      <c r="A15" s="1"/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O15" s="1"/>
      <c r="P15" s="1"/>
      <c r="Q15" s="1" t="s">
        <v>0</v>
      </c>
      <c r="R15" s="1" t="s">
        <v>1</v>
      </c>
      <c r="S15" s="1" t="s">
        <v>2</v>
      </c>
      <c r="T15" s="1" t="s">
        <v>3</v>
      </c>
      <c r="U15" s="1" t="s">
        <v>4</v>
      </c>
      <c r="V15" s="1" t="s">
        <v>5</v>
      </c>
      <c r="W15" s="1" t="s">
        <v>6</v>
      </c>
      <c r="X15" s="1" t="s">
        <v>7</v>
      </c>
      <c r="Y15" s="1" t="s">
        <v>8</v>
      </c>
    </row>
    <row r="16" spans="1:25" x14ac:dyDescent="0.3">
      <c r="A16" s="1" t="s">
        <v>12</v>
      </c>
      <c r="B16" s="2">
        <v>15987</v>
      </c>
      <c r="C16" s="2">
        <v>2562</v>
      </c>
      <c r="D16" s="2">
        <v>11254</v>
      </c>
      <c r="E16" s="2">
        <v>24441</v>
      </c>
      <c r="F16" s="2">
        <v>2024</v>
      </c>
      <c r="G16" s="2">
        <v>14143</v>
      </c>
      <c r="H16" s="2">
        <v>5912</v>
      </c>
      <c r="I16" s="2">
        <v>2235</v>
      </c>
      <c r="J16" s="2">
        <v>78557</v>
      </c>
      <c r="P16" s="1" t="s">
        <v>12</v>
      </c>
      <c r="Q16" s="2">
        <v>16300</v>
      </c>
      <c r="R16" s="2">
        <v>2562</v>
      </c>
      <c r="S16" s="2">
        <v>11690</v>
      </c>
      <c r="T16" s="2">
        <v>24441</v>
      </c>
      <c r="U16" s="2">
        <v>2024</v>
      </c>
      <c r="V16" s="2">
        <v>14701</v>
      </c>
      <c r="W16" s="2">
        <v>6042</v>
      </c>
      <c r="X16" s="2">
        <v>2385</v>
      </c>
      <c r="Y16" s="2">
        <f t="shared" ref="Y16:Y22" si="1">SUM(Q16:X16)</f>
        <v>80145</v>
      </c>
    </row>
    <row r="17" spans="1:25" x14ac:dyDescent="0.3">
      <c r="A17" s="1" t="s">
        <v>13</v>
      </c>
      <c r="B17" s="2">
        <v>16961</v>
      </c>
      <c r="C17" s="2">
        <v>2759</v>
      </c>
      <c r="D17" s="2">
        <v>13972</v>
      </c>
      <c r="E17" s="2">
        <v>26000</v>
      </c>
      <c r="F17" s="2">
        <v>3468</v>
      </c>
      <c r="G17" s="2">
        <v>16849</v>
      </c>
      <c r="H17" s="2">
        <v>6600</v>
      </c>
      <c r="I17" s="2">
        <v>3583</v>
      </c>
      <c r="J17" s="2">
        <v>90192</v>
      </c>
      <c r="P17" s="1" t="s">
        <v>13</v>
      </c>
      <c r="Q17" s="2">
        <v>17231</v>
      </c>
      <c r="R17" s="2">
        <v>2759</v>
      </c>
      <c r="S17" s="2">
        <v>14412</v>
      </c>
      <c r="T17" s="2">
        <v>26000</v>
      </c>
      <c r="U17" s="2">
        <v>3468</v>
      </c>
      <c r="V17" s="2">
        <v>17408</v>
      </c>
      <c r="W17" s="2">
        <v>6718</v>
      </c>
      <c r="X17" s="2">
        <v>3733</v>
      </c>
      <c r="Y17" s="2">
        <f t="shared" si="1"/>
        <v>91729</v>
      </c>
    </row>
    <row r="18" spans="1:25" x14ac:dyDescent="0.3">
      <c r="A18" s="1" t="s">
        <v>14</v>
      </c>
      <c r="B18" s="2">
        <v>22636</v>
      </c>
      <c r="C18" s="2">
        <v>2826</v>
      </c>
      <c r="D18" s="2">
        <v>15340</v>
      </c>
      <c r="E18" s="2">
        <v>29092</v>
      </c>
      <c r="F18" s="2">
        <v>5746</v>
      </c>
      <c r="G18" s="2">
        <v>22060</v>
      </c>
      <c r="H18" s="2">
        <v>8399</v>
      </c>
      <c r="I18" s="2">
        <v>5613</v>
      </c>
      <c r="J18" s="2">
        <v>111711</v>
      </c>
      <c r="P18" s="1" t="s">
        <v>14</v>
      </c>
      <c r="Q18" s="2">
        <v>23007</v>
      </c>
      <c r="R18" s="2">
        <v>2826</v>
      </c>
      <c r="S18" s="2">
        <v>15788</v>
      </c>
      <c r="T18" s="2">
        <v>29092</v>
      </c>
      <c r="U18" s="2">
        <v>5746</v>
      </c>
      <c r="V18" s="2">
        <v>22649</v>
      </c>
      <c r="W18" s="2">
        <v>8513</v>
      </c>
      <c r="X18" s="2">
        <v>5766</v>
      </c>
      <c r="Y18" s="2">
        <f t="shared" si="1"/>
        <v>113387</v>
      </c>
    </row>
    <row r="19" spans="1:25" x14ac:dyDescent="0.3">
      <c r="A19" s="1" t="s">
        <v>15</v>
      </c>
      <c r="B19" s="2">
        <v>24984</v>
      </c>
      <c r="C19" s="2">
        <v>2920</v>
      </c>
      <c r="D19" s="2">
        <v>17302</v>
      </c>
      <c r="E19" s="2">
        <v>34758</v>
      </c>
      <c r="F19" s="2">
        <v>8940</v>
      </c>
      <c r="G19" s="2">
        <v>27089</v>
      </c>
      <c r="H19" s="2">
        <v>11404</v>
      </c>
      <c r="I19" s="2">
        <v>6794</v>
      </c>
      <c r="J19" s="2">
        <v>134192</v>
      </c>
      <c r="P19" s="1" t="s">
        <v>15</v>
      </c>
      <c r="Q19" s="2">
        <v>25393</v>
      </c>
      <c r="R19" s="2">
        <v>2920</v>
      </c>
      <c r="S19" s="2">
        <v>17746</v>
      </c>
      <c r="T19" s="2">
        <v>34758</v>
      </c>
      <c r="U19" s="2">
        <v>8940</v>
      </c>
      <c r="V19" s="2">
        <v>27647</v>
      </c>
      <c r="W19" s="2">
        <v>11530</v>
      </c>
      <c r="X19" s="2">
        <v>6944</v>
      </c>
      <c r="Y19" s="2">
        <f t="shared" si="1"/>
        <v>135878</v>
      </c>
    </row>
    <row r="20" spans="1:25" x14ac:dyDescent="0.3">
      <c r="A20" s="1" t="s">
        <v>16</v>
      </c>
      <c r="B20" s="2">
        <v>26214</v>
      </c>
      <c r="C20" s="2">
        <v>2999</v>
      </c>
      <c r="D20" s="2">
        <v>18062</v>
      </c>
      <c r="E20" s="2">
        <v>39478</v>
      </c>
      <c r="F20" s="2">
        <v>10578</v>
      </c>
      <c r="G20" s="2">
        <v>31350</v>
      </c>
      <c r="H20" s="2">
        <v>14246</v>
      </c>
      <c r="I20" s="2">
        <v>9182</v>
      </c>
      <c r="J20" s="2">
        <v>152109</v>
      </c>
      <c r="P20" s="1" t="s">
        <v>16</v>
      </c>
      <c r="Q20" s="2">
        <v>26513</v>
      </c>
      <c r="R20" s="2">
        <v>2999</v>
      </c>
      <c r="S20" s="2">
        <v>18497</v>
      </c>
      <c r="T20" s="2">
        <v>39478</v>
      </c>
      <c r="U20" s="2">
        <v>10578</v>
      </c>
      <c r="V20" s="2">
        <v>31801</v>
      </c>
      <c r="W20" s="2">
        <v>14352</v>
      </c>
      <c r="X20" s="2">
        <v>9324</v>
      </c>
      <c r="Y20" s="2">
        <f t="shared" si="1"/>
        <v>153542</v>
      </c>
    </row>
    <row r="21" spans="1:25" x14ac:dyDescent="0.3">
      <c r="A21" s="1" t="s">
        <v>17</v>
      </c>
      <c r="B21" s="2">
        <v>26676</v>
      </c>
      <c r="C21" s="2">
        <v>3052</v>
      </c>
      <c r="D21" s="2">
        <v>19531</v>
      </c>
      <c r="E21" s="2">
        <v>41416</v>
      </c>
      <c r="F21" s="2">
        <v>11671</v>
      </c>
      <c r="G21" s="2">
        <v>33863</v>
      </c>
      <c r="H21" s="2">
        <v>16450</v>
      </c>
      <c r="I21" s="2">
        <v>9257</v>
      </c>
      <c r="J21" s="2">
        <v>161916</v>
      </c>
      <c r="P21" s="1" t="s">
        <v>17</v>
      </c>
      <c r="Q21" s="2">
        <v>26975</v>
      </c>
      <c r="R21" s="2">
        <v>3052</v>
      </c>
      <c r="S21" s="2">
        <v>19961</v>
      </c>
      <c r="T21" s="2">
        <v>41416</v>
      </c>
      <c r="U21" s="2">
        <v>11671</v>
      </c>
      <c r="V21" s="2">
        <v>34419</v>
      </c>
      <c r="W21" s="2">
        <v>16557</v>
      </c>
      <c r="X21" s="2">
        <v>9407</v>
      </c>
      <c r="Y21" s="2">
        <f t="shared" si="1"/>
        <v>163458</v>
      </c>
    </row>
    <row r="22" spans="1:25" x14ac:dyDescent="0.3">
      <c r="A22" s="1" t="s">
        <v>18</v>
      </c>
      <c r="B22" s="2">
        <v>27007</v>
      </c>
      <c r="C22" s="2">
        <v>3110</v>
      </c>
      <c r="D22" s="2">
        <v>20063</v>
      </c>
      <c r="E22" s="2">
        <v>44443</v>
      </c>
      <c r="F22" s="2">
        <v>12385</v>
      </c>
      <c r="G22" s="2">
        <v>35506</v>
      </c>
      <c r="H22" s="2">
        <v>17136</v>
      </c>
      <c r="I22" s="2">
        <v>9436</v>
      </c>
      <c r="J22" s="2">
        <v>169087</v>
      </c>
      <c r="P22" s="1" t="s">
        <v>18</v>
      </c>
      <c r="Q22" s="2">
        <v>27306</v>
      </c>
      <c r="R22" s="2">
        <v>3110</v>
      </c>
      <c r="S22" s="2">
        <v>20503</v>
      </c>
      <c r="T22" s="2">
        <v>44443</v>
      </c>
      <c r="U22" s="2">
        <v>12385</v>
      </c>
      <c r="V22" s="2">
        <v>36062</v>
      </c>
      <c r="W22" s="2">
        <v>17259</v>
      </c>
      <c r="X22" s="2">
        <v>9585</v>
      </c>
      <c r="Y22" s="2">
        <f t="shared" si="1"/>
        <v>170653</v>
      </c>
    </row>
  </sheetData>
  <mergeCells count="4">
    <mergeCell ref="A1:J1"/>
    <mergeCell ref="A14:J14"/>
    <mergeCell ref="P1:Y1"/>
    <mergeCell ref="P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</vt:lpstr>
      <vt:lpstr>Winter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Kate</dc:creator>
  <cp:lastModifiedBy>Lamb, Kate</cp:lastModifiedBy>
  <dcterms:created xsi:type="dcterms:W3CDTF">2025-03-17T16:41:24Z</dcterms:created>
  <dcterms:modified xsi:type="dcterms:W3CDTF">2025-04-08T01:08:26Z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2025-03-17T17:04:57Z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8392b617-7a96-43f4-a493-35fa9bf2adcd</vt:lpwstr>
  </property>
  <property fmtid="{D5CDD505-2E9C-101B-9397-08002B2CF9AE}" pid="8" name="MSIP_Label_7084cbda-52b8-46fb-a7b7-cb5bd465ed85_ContentBits">
    <vt:lpwstr>0</vt:lpwstr>
  </property>
</Properties>
</file>