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5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6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7.xml" ContentType="application/vnd.openxmlformats-officedocument.drawing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8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9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10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1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drawings/drawing12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erifiable Cost Process\Tools\Excel Submission Template\"/>
    </mc:Choice>
  </mc:AlternateContent>
  <xr:revisionPtr revIDLastSave="0" documentId="8_{DB37DF4F-E850-495C-8024-3C4180F200BA}" xr6:coauthVersionLast="47" xr6:coauthVersionMax="47" xr10:uidLastSave="{00000000-0000-0000-0000-000000000000}"/>
  <bookViews>
    <workbookView xWindow="28680" yWindow="660" windowWidth="29040" windowHeight="17520" tabRatio="836" activeTab="1" xr2:uid="{00000000-000D-0000-FFFF-FFFF00000000}"/>
  </bookViews>
  <sheets>
    <sheet name="Instructions" sheetId="8" r:id="rId1"/>
    <sheet name="Signature" sheetId="9" r:id="rId2"/>
    <sheet name="1-CCP-StartUp Costs" sheetId="2" r:id="rId3"/>
    <sheet name="2-CCP-Seasonal-StartUp Costs" sheetId="14" r:id="rId4"/>
    <sheet name="3-SCP-StartUp Costs" sheetId="4" r:id="rId5"/>
    <sheet name="4-SCP-Seasonal-StartUp Costs" sheetId="15" r:id="rId6"/>
    <sheet name="5-SGR-StartUp Costs" sheetId="6" r:id="rId7"/>
    <sheet name="6-SGR-Seasonal Startup Costs" sheetId="31" r:id="rId8"/>
    <sheet name="7-CCP-Minimum-Energy Costs" sheetId="3" r:id="rId9"/>
    <sheet name="8-CCP-Seasonal-Min-Energy Cost" sheetId="17" r:id="rId10"/>
    <sheet name="9-SCP-Minimum-Energy Costs" sheetId="11" r:id="rId11"/>
    <sheet name="10-SCP-Seasonal-Min-Energy Cost" sheetId="18" r:id="rId12"/>
    <sheet name="11-SGR-Minimum-Energy Costs" sheetId="12" r:id="rId13"/>
    <sheet name="12-SGR-Seasonal-Min-Energy Cost" sheetId="19" r:id="rId14"/>
    <sheet name="13-Heat Rates Calculation" sheetId="20" r:id="rId15"/>
    <sheet name="14-Costs Above LSL" sheetId="21" r:id="rId16"/>
    <sheet name="15-Seasonal Costs Above LSL" sheetId="22" r:id="rId17"/>
    <sheet name="16-SGR-Costs Above LSL" sheetId="23" r:id="rId18"/>
    <sheet name="17-SGR-Seasonal Costs Above LSL" sheetId="24" r:id="rId19"/>
    <sheet name="18-Escalation Factors" sheetId="25" r:id="rId20"/>
    <sheet name="20-working Sheet" sheetId="26" r:id="rId21"/>
    <sheet name="Changes" sheetId="27" r:id="rId22"/>
  </sheets>
  <externalReferences>
    <externalReference r:id="rId23"/>
  </externalReferences>
  <definedNames>
    <definedName name="Fuel">[1]Sheet1!$D$2:$D$34</definedName>
    <definedName name="FuelTrans">[1]Sheet1!$E$2:$E$6</definedName>
    <definedName name="PhUnitType">[1]Sheet1!$C$2:$C$16</definedName>
    <definedName name="_xlnm.Print_Area" localSheetId="15">'14-Costs Above LSL'!$A$4:$K$36</definedName>
    <definedName name="RenOff">[1]Sheet1!$M$2:$M$4</definedName>
    <definedName name="YN">[1]Sheet1!$F$2:$F$3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5" l="1"/>
  <c r="D12" i="25"/>
  <c r="D11" i="25"/>
  <c r="D10" i="25"/>
  <c r="D9" i="25"/>
  <c r="D8" i="25"/>
  <c r="D7" i="25"/>
  <c r="D6" i="25"/>
  <c r="D5" i="25"/>
  <c r="F14" i="2"/>
  <c r="H8" i="21" l="1"/>
  <c r="N194" i="31" l="1"/>
  <c r="L194" i="31"/>
  <c r="K194" i="31"/>
  <c r="M194" i="31"/>
  <c r="I194" i="31"/>
  <c r="H194" i="31"/>
  <c r="J194" i="31"/>
  <c r="F194" i="31"/>
  <c r="D194" i="31"/>
  <c r="C194" i="31"/>
  <c r="E194" i="31" s="1"/>
  <c r="G194" i="31" s="1"/>
  <c r="N193" i="31"/>
  <c r="L193" i="31"/>
  <c r="K193" i="31"/>
  <c r="M193" i="31"/>
  <c r="I193" i="31"/>
  <c r="H193" i="31"/>
  <c r="J193" i="31" s="1"/>
  <c r="F193" i="31"/>
  <c r="D193" i="31"/>
  <c r="C193" i="31"/>
  <c r="E193" i="31"/>
  <c r="G193" i="31"/>
  <c r="N192" i="31"/>
  <c r="L192" i="31"/>
  <c r="K192" i="31"/>
  <c r="M192" i="31"/>
  <c r="I192" i="31"/>
  <c r="H192" i="31"/>
  <c r="J192" i="31"/>
  <c r="F192" i="31"/>
  <c r="D192" i="31"/>
  <c r="C192" i="31"/>
  <c r="E192" i="31" s="1"/>
  <c r="G192" i="31" s="1"/>
  <c r="S187" i="31"/>
  <c r="N187" i="31"/>
  <c r="K187" i="31"/>
  <c r="E187" i="31"/>
  <c r="G187" i="31" s="1"/>
  <c r="S186" i="31"/>
  <c r="N186" i="31"/>
  <c r="K186" i="31"/>
  <c r="E186" i="31"/>
  <c r="G186" i="31"/>
  <c r="S185" i="31"/>
  <c r="N185" i="31"/>
  <c r="K185" i="31"/>
  <c r="G185" i="31"/>
  <c r="E185" i="31"/>
  <c r="S179" i="31"/>
  <c r="N179" i="31"/>
  <c r="K179" i="31"/>
  <c r="E179" i="31"/>
  <c r="G179" i="31"/>
  <c r="S178" i="31"/>
  <c r="N178" i="31"/>
  <c r="K178" i="31"/>
  <c r="E178" i="31"/>
  <c r="G178" i="31"/>
  <c r="S177" i="31"/>
  <c r="N177" i="31"/>
  <c r="K177" i="31"/>
  <c r="E177" i="31"/>
  <c r="G177" i="31"/>
  <c r="S171" i="31"/>
  <c r="N171" i="31"/>
  <c r="K171" i="31"/>
  <c r="E171" i="31"/>
  <c r="G171" i="31"/>
  <c r="S170" i="31"/>
  <c r="N170" i="31"/>
  <c r="K170" i="31"/>
  <c r="E170" i="31"/>
  <c r="G170" i="31"/>
  <c r="S169" i="31"/>
  <c r="N169" i="31"/>
  <c r="K169" i="31"/>
  <c r="E169" i="31"/>
  <c r="G169" i="31" s="1"/>
  <c r="S163" i="31"/>
  <c r="N163" i="31"/>
  <c r="K163" i="31"/>
  <c r="E163" i="31"/>
  <c r="G163" i="31"/>
  <c r="S162" i="31"/>
  <c r="N162" i="31"/>
  <c r="K162" i="31"/>
  <c r="G162" i="31"/>
  <c r="E162" i="31"/>
  <c r="S161" i="31"/>
  <c r="N161" i="31"/>
  <c r="K161" i="31"/>
  <c r="E161" i="31"/>
  <c r="G161" i="31"/>
  <c r="S155" i="31"/>
  <c r="N155" i="31"/>
  <c r="K155" i="31"/>
  <c r="E155" i="31"/>
  <c r="G155" i="31"/>
  <c r="S154" i="31"/>
  <c r="N154" i="31"/>
  <c r="K154" i="31"/>
  <c r="E154" i="31"/>
  <c r="G154" i="31"/>
  <c r="S153" i="31"/>
  <c r="N153" i="31"/>
  <c r="K153" i="31"/>
  <c r="E153" i="31"/>
  <c r="G153" i="31"/>
  <c r="N145" i="31"/>
  <c r="L145" i="31"/>
  <c r="K145" i="31"/>
  <c r="I145" i="31"/>
  <c r="H145" i="31"/>
  <c r="J145" i="31" s="1"/>
  <c r="F145" i="31"/>
  <c r="D145" i="31"/>
  <c r="C145" i="31"/>
  <c r="E145" i="31" s="1"/>
  <c r="G145" i="31" s="1"/>
  <c r="N144" i="31"/>
  <c r="L144" i="31"/>
  <c r="K144" i="31"/>
  <c r="I144" i="31"/>
  <c r="H144" i="31"/>
  <c r="J144" i="31" s="1"/>
  <c r="F144" i="31"/>
  <c r="D144" i="31"/>
  <c r="C144" i="31"/>
  <c r="N143" i="31"/>
  <c r="L143" i="31"/>
  <c r="K143" i="31"/>
  <c r="I143" i="31"/>
  <c r="H143" i="31"/>
  <c r="J143" i="31" s="1"/>
  <c r="F143" i="31"/>
  <c r="D143" i="31"/>
  <c r="C143" i="31"/>
  <c r="E143" i="31" s="1"/>
  <c r="G143" i="31" s="1"/>
  <c r="S138" i="31"/>
  <c r="N138" i="31"/>
  <c r="K138" i="31"/>
  <c r="E138" i="31"/>
  <c r="G138" i="31"/>
  <c r="S137" i="31"/>
  <c r="N137" i="31"/>
  <c r="K137" i="31"/>
  <c r="E137" i="31"/>
  <c r="G137" i="31"/>
  <c r="S136" i="31"/>
  <c r="N136" i="31"/>
  <c r="K136" i="31"/>
  <c r="E136" i="31"/>
  <c r="G136" i="31"/>
  <c r="S130" i="31"/>
  <c r="N130" i="31"/>
  <c r="K130" i="31"/>
  <c r="E130" i="31"/>
  <c r="G130" i="31" s="1"/>
  <c r="S129" i="31"/>
  <c r="N129" i="31"/>
  <c r="K129" i="31"/>
  <c r="E129" i="31"/>
  <c r="G129" i="31"/>
  <c r="S128" i="31"/>
  <c r="N128" i="31"/>
  <c r="K128" i="31"/>
  <c r="G128" i="31"/>
  <c r="E128" i="31"/>
  <c r="S122" i="31"/>
  <c r="N122" i="31"/>
  <c r="K122" i="31"/>
  <c r="E122" i="31"/>
  <c r="G122" i="31"/>
  <c r="S121" i="31"/>
  <c r="N121" i="31"/>
  <c r="K121" i="31"/>
  <c r="E121" i="31"/>
  <c r="G121" i="31" s="1"/>
  <c r="S120" i="31"/>
  <c r="N120" i="31"/>
  <c r="K120" i="31"/>
  <c r="E120" i="31"/>
  <c r="G120" i="31"/>
  <c r="S114" i="31"/>
  <c r="N114" i="31"/>
  <c r="K114" i="31"/>
  <c r="E114" i="31"/>
  <c r="G114" i="31"/>
  <c r="S113" i="31"/>
  <c r="N113" i="31"/>
  <c r="K113" i="31"/>
  <c r="E113" i="31"/>
  <c r="G113" i="31"/>
  <c r="S112" i="31"/>
  <c r="N112" i="31"/>
  <c r="K112" i="31"/>
  <c r="E112" i="31"/>
  <c r="G112" i="31" s="1"/>
  <c r="S106" i="31"/>
  <c r="N106" i="31"/>
  <c r="K106" i="31"/>
  <c r="E106" i="31"/>
  <c r="G106" i="31"/>
  <c r="S105" i="31"/>
  <c r="N105" i="31"/>
  <c r="K105" i="31"/>
  <c r="G105" i="31"/>
  <c r="E105" i="31"/>
  <c r="S104" i="31"/>
  <c r="N104" i="31"/>
  <c r="K104" i="31"/>
  <c r="E104" i="31"/>
  <c r="G104" i="31"/>
  <c r="N96" i="31"/>
  <c r="L96" i="31"/>
  <c r="M96" i="31" s="1"/>
  <c r="K96" i="31"/>
  <c r="I96" i="31"/>
  <c r="H96" i="31"/>
  <c r="J96" i="31"/>
  <c r="F96" i="31"/>
  <c r="G96" i="31" s="1"/>
  <c r="D96" i="31"/>
  <c r="C96" i="31"/>
  <c r="N95" i="31"/>
  <c r="L95" i="31"/>
  <c r="K95" i="31"/>
  <c r="M95" i="31"/>
  <c r="I95" i="31"/>
  <c r="H95" i="31"/>
  <c r="J95" i="31" s="1"/>
  <c r="F95" i="31"/>
  <c r="D95" i="31"/>
  <c r="C95" i="31"/>
  <c r="N94" i="31"/>
  <c r="L94" i="31"/>
  <c r="K94" i="31"/>
  <c r="M94" i="31"/>
  <c r="I94" i="31"/>
  <c r="H94" i="31"/>
  <c r="J94" i="31" s="1"/>
  <c r="F94" i="31"/>
  <c r="D94" i="31"/>
  <c r="C94" i="31"/>
  <c r="E94" i="31" s="1"/>
  <c r="G94" i="31" s="1"/>
  <c r="S89" i="31"/>
  <c r="N89" i="31"/>
  <c r="K89" i="31"/>
  <c r="E89" i="31"/>
  <c r="G89" i="31" s="1"/>
  <c r="S88" i="31"/>
  <c r="N88" i="31"/>
  <c r="K88" i="31"/>
  <c r="E88" i="31"/>
  <c r="G88" i="31"/>
  <c r="S87" i="31"/>
  <c r="N87" i="31"/>
  <c r="K87" i="31"/>
  <c r="E87" i="31"/>
  <c r="G87" i="31" s="1"/>
  <c r="S81" i="31"/>
  <c r="N81" i="31"/>
  <c r="K81" i="31"/>
  <c r="E81" i="31"/>
  <c r="G81" i="31"/>
  <c r="S80" i="31"/>
  <c r="N80" i="31"/>
  <c r="K80" i="31"/>
  <c r="E80" i="31"/>
  <c r="G80" i="31"/>
  <c r="S79" i="31"/>
  <c r="N79" i="31"/>
  <c r="K79" i="31"/>
  <c r="E79" i="31"/>
  <c r="G79" i="31"/>
  <c r="S73" i="31"/>
  <c r="N73" i="31"/>
  <c r="K73" i="31"/>
  <c r="E73" i="31"/>
  <c r="G73" i="31" s="1"/>
  <c r="S72" i="31"/>
  <c r="N72" i="31"/>
  <c r="K72" i="31"/>
  <c r="E72" i="31"/>
  <c r="G72" i="31"/>
  <c r="S71" i="31"/>
  <c r="N71" i="31"/>
  <c r="K71" i="31"/>
  <c r="E71" i="31"/>
  <c r="G71" i="31" s="1"/>
  <c r="S65" i="31"/>
  <c r="N65" i="31"/>
  <c r="K65" i="31"/>
  <c r="E65" i="31"/>
  <c r="G65" i="31"/>
  <c r="S64" i="31"/>
  <c r="N64" i="31"/>
  <c r="K64" i="31"/>
  <c r="E64" i="31"/>
  <c r="G64" i="31" s="1"/>
  <c r="S63" i="31"/>
  <c r="N63" i="31"/>
  <c r="K63" i="31"/>
  <c r="E63" i="31"/>
  <c r="G63" i="31"/>
  <c r="S57" i="31"/>
  <c r="N57" i="31"/>
  <c r="K57" i="31"/>
  <c r="E57" i="31"/>
  <c r="G57" i="31" s="1"/>
  <c r="S56" i="31"/>
  <c r="N56" i="31"/>
  <c r="K56" i="31"/>
  <c r="E56" i="31"/>
  <c r="G56" i="31"/>
  <c r="S55" i="31"/>
  <c r="N55" i="31"/>
  <c r="K55" i="31"/>
  <c r="E55" i="31"/>
  <c r="G55" i="31" s="1"/>
  <c r="N47" i="6"/>
  <c r="N47" i="31"/>
  <c r="L47" i="31"/>
  <c r="K47" i="31"/>
  <c r="I47" i="31"/>
  <c r="H47" i="31"/>
  <c r="J47" i="31"/>
  <c r="F47" i="31"/>
  <c r="D47" i="31"/>
  <c r="E47" i="31" s="1"/>
  <c r="G47" i="31" s="1"/>
  <c r="C47" i="31"/>
  <c r="N46" i="31"/>
  <c r="L46" i="31"/>
  <c r="K46" i="31"/>
  <c r="M46" i="31" s="1"/>
  <c r="I46" i="31"/>
  <c r="J46" i="31" s="1"/>
  <c r="H46" i="31"/>
  <c r="F46" i="31"/>
  <c r="D46" i="31"/>
  <c r="C46" i="31"/>
  <c r="E46" i="31"/>
  <c r="G46" i="31" s="1"/>
  <c r="N45" i="31"/>
  <c r="L45" i="31"/>
  <c r="M45" i="31" s="1"/>
  <c r="K45" i="31"/>
  <c r="I45" i="31"/>
  <c r="J45" i="31" s="1"/>
  <c r="H45" i="31"/>
  <c r="F45" i="31"/>
  <c r="D45" i="31"/>
  <c r="C45" i="31"/>
  <c r="E45" i="31"/>
  <c r="G45" i="31" s="1"/>
  <c r="S40" i="31"/>
  <c r="N40" i="31"/>
  <c r="K40" i="31"/>
  <c r="E40" i="31"/>
  <c r="G40" i="31" s="1"/>
  <c r="S39" i="31"/>
  <c r="N39" i="31"/>
  <c r="K39" i="31"/>
  <c r="E39" i="31"/>
  <c r="G39" i="31"/>
  <c r="S38" i="31"/>
  <c r="N38" i="31"/>
  <c r="K38" i="31"/>
  <c r="E38" i="31"/>
  <c r="G38" i="31"/>
  <c r="S32" i="31"/>
  <c r="N32" i="31"/>
  <c r="K32" i="31"/>
  <c r="E32" i="31"/>
  <c r="G32" i="31"/>
  <c r="S31" i="31"/>
  <c r="N31" i="31"/>
  <c r="K31" i="31"/>
  <c r="E31" i="31"/>
  <c r="G31" i="31" s="1"/>
  <c r="S30" i="31"/>
  <c r="N30" i="31"/>
  <c r="K30" i="31"/>
  <c r="E30" i="31"/>
  <c r="G30" i="31"/>
  <c r="S24" i="31"/>
  <c r="N24" i="31"/>
  <c r="K24" i="31"/>
  <c r="E24" i="31"/>
  <c r="G24" i="31" s="1"/>
  <c r="S23" i="31"/>
  <c r="N23" i="31"/>
  <c r="K23" i="31"/>
  <c r="E23" i="31"/>
  <c r="G23" i="31"/>
  <c r="S22" i="31"/>
  <c r="N22" i="31"/>
  <c r="K22" i="31"/>
  <c r="G22" i="31"/>
  <c r="E22" i="31"/>
  <c r="S16" i="31"/>
  <c r="N16" i="31"/>
  <c r="K16" i="31"/>
  <c r="E16" i="31"/>
  <c r="G16" i="31"/>
  <c r="S15" i="31"/>
  <c r="N15" i="31"/>
  <c r="K15" i="31"/>
  <c r="E15" i="31"/>
  <c r="G15" i="31"/>
  <c r="S14" i="31"/>
  <c r="N14" i="31"/>
  <c r="K14" i="31"/>
  <c r="E14" i="31"/>
  <c r="G14" i="31"/>
  <c r="S8" i="31"/>
  <c r="N8" i="31"/>
  <c r="K8" i="31"/>
  <c r="E8" i="31"/>
  <c r="G8" i="31" s="1"/>
  <c r="S7" i="31"/>
  <c r="N7" i="31"/>
  <c r="K7" i="31"/>
  <c r="E7" i="31"/>
  <c r="G7" i="31"/>
  <c r="S6" i="31"/>
  <c r="N6" i="31"/>
  <c r="K6" i="31"/>
  <c r="E6" i="31"/>
  <c r="G6" i="31" s="1"/>
  <c r="L47" i="6"/>
  <c r="M47" i="6" s="1"/>
  <c r="K47" i="6"/>
  <c r="L46" i="6"/>
  <c r="K46" i="6"/>
  <c r="M46" i="6" s="1"/>
  <c r="L45" i="6"/>
  <c r="M45" i="6"/>
  <c r="K45" i="6"/>
  <c r="I47" i="6"/>
  <c r="I46" i="6"/>
  <c r="I45" i="6"/>
  <c r="J45" i="6" s="1"/>
  <c r="H47" i="6"/>
  <c r="J47" i="6" s="1"/>
  <c r="H46" i="6"/>
  <c r="J46" i="6" s="1"/>
  <c r="H45" i="6"/>
  <c r="N46" i="6"/>
  <c r="N45" i="6"/>
  <c r="M143" i="31"/>
  <c r="M144" i="31"/>
  <c r="M145" i="31"/>
  <c r="E95" i="31"/>
  <c r="G95" i="31"/>
  <c r="E96" i="31"/>
  <c r="E144" i="31"/>
  <c r="G144" i="31"/>
  <c r="M47" i="31"/>
  <c r="F49" i="14"/>
  <c r="I8" i="21"/>
  <c r="J8" i="21"/>
  <c r="K8" i="21"/>
  <c r="D54" i="3"/>
  <c r="D49" i="3"/>
  <c r="D44" i="3"/>
  <c r="D39" i="3"/>
  <c r="D34" i="3"/>
  <c r="G146" i="19"/>
  <c r="F146" i="19"/>
  <c r="E146" i="19"/>
  <c r="C146" i="19"/>
  <c r="B146" i="19"/>
  <c r="D146" i="19" s="1"/>
  <c r="G109" i="19"/>
  <c r="F109" i="19"/>
  <c r="E109" i="19"/>
  <c r="C109" i="19"/>
  <c r="B109" i="19"/>
  <c r="D109" i="19" s="1"/>
  <c r="D104" i="19"/>
  <c r="G72" i="19"/>
  <c r="F72" i="19"/>
  <c r="E72" i="19"/>
  <c r="C72" i="19"/>
  <c r="D72" i="19" s="1"/>
  <c r="B72" i="19"/>
  <c r="G35" i="19"/>
  <c r="F35" i="19"/>
  <c r="E35" i="19"/>
  <c r="C35" i="19"/>
  <c r="D35" i="19" s="1"/>
  <c r="B35" i="19"/>
  <c r="G35" i="12"/>
  <c r="F35" i="12"/>
  <c r="E35" i="12"/>
  <c r="C35" i="12"/>
  <c r="B35" i="12"/>
  <c r="D35" i="12"/>
  <c r="D222" i="17"/>
  <c r="D217" i="17"/>
  <c r="D212" i="17"/>
  <c r="D207" i="17"/>
  <c r="D202" i="17"/>
  <c r="D166" i="17"/>
  <c r="D161" i="17"/>
  <c r="D156" i="17"/>
  <c r="D151" i="17"/>
  <c r="D146" i="17"/>
  <c r="D110" i="17"/>
  <c r="D105" i="17"/>
  <c r="D100" i="17"/>
  <c r="D95" i="17"/>
  <c r="D90" i="17"/>
  <c r="D54" i="17"/>
  <c r="D49" i="17"/>
  <c r="D44" i="17"/>
  <c r="D39" i="17"/>
  <c r="D34" i="17"/>
  <c r="D14" i="25"/>
  <c r="I269" i="24"/>
  <c r="J269" i="24"/>
  <c r="K269" i="24"/>
  <c r="H269" i="24"/>
  <c r="I183" i="24"/>
  <c r="J183" i="24"/>
  <c r="K183" i="24"/>
  <c r="H183" i="24"/>
  <c r="I97" i="24"/>
  <c r="J97" i="24"/>
  <c r="K97" i="24"/>
  <c r="H97" i="24"/>
  <c r="I6" i="24"/>
  <c r="J6" i="24"/>
  <c r="K6" i="24"/>
  <c r="H6" i="24"/>
  <c r="C349" i="24"/>
  <c r="C348" i="24"/>
  <c r="C347" i="24"/>
  <c r="C346" i="24"/>
  <c r="C345" i="24"/>
  <c r="C344" i="24"/>
  <c r="C343" i="24"/>
  <c r="C342" i="24"/>
  <c r="C341" i="24"/>
  <c r="C340" i="24"/>
  <c r="C332" i="24"/>
  <c r="C331" i="24"/>
  <c r="C330" i="24"/>
  <c r="C329" i="24"/>
  <c r="C328" i="24"/>
  <c r="C327" i="24"/>
  <c r="C326" i="24"/>
  <c r="C325" i="24"/>
  <c r="C324" i="24"/>
  <c r="C323" i="24"/>
  <c r="C316" i="24"/>
  <c r="C315" i="24"/>
  <c r="C314" i="24"/>
  <c r="C313" i="24"/>
  <c r="C312" i="24"/>
  <c r="C311" i="24"/>
  <c r="C310" i="24"/>
  <c r="C309" i="24"/>
  <c r="C308" i="24"/>
  <c r="C307" i="24"/>
  <c r="C300" i="24"/>
  <c r="C299" i="24"/>
  <c r="C298" i="24"/>
  <c r="C297" i="24"/>
  <c r="C296" i="24"/>
  <c r="C295" i="24"/>
  <c r="C294" i="24"/>
  <c r="C293" i="24"/>
  <c r="C292" i="24"/>
  <c r="C291" i="24"/>
  <c r="D284" i="24"/>
  <c r="D349" i="24" s="1"/>
  <c r="D300" i="24"/>
  <c r="D283" i="24"/>
  <c r="D315" i="24" s="1"/>
  <c r="D282" i="24"/>
  <c r="D347" i="24" s="1"/>
  <c r="D281" i="24"/>
  <c r="D329" i="24" s="1"/>
  <c r="D313" i="24"/>
  <c r="D280" i="24"/>
  <c r="D312" i="24" s="1"/>
  <c r="D279" i="24"/>
  <c r="D295" i="24" s="1"/>
  <c r="D278" i="24"/>
  <c r="D310" i="24" s="1"/>
  <c r="D343" i="24"/>
  <c r="D326" i="24"/>
  <c r="D277" i="24"/>
  <c r="D325" i="24"/>
  <c r="D276" i="24"/>
  <c r="D341" i="24" s="1"/>
  <c r="D275" i="24"/>
  <c r="D291" i="24"/>
  <c r="C263" i="24"/>
  <c r="C262" i="24"/>
  <c r="C261" i="24"/>
  <c r="C260" i="24"/>
  <c r="C259" i="24"/>
  <c r="C258" i="24"/>
  <c r="C257" i="24"/>
  <c r="C256" i="24"/>
  <c r="C255" i="24"/>
  <c r="C254" i="24"/>
  <c r="C246" i="24"/>
  <c r="C245" i="24"/>
  <c r="C244" i="24"/>
  <c r="C243" i="24"/>
  <c r="C242" i="24"/>
  <c r="C241" i="24"/>
  <c r="C240" i="24"/>
  <c r="C239" i="24"/>
  <c r="C238" i="24"/>
  <c r="C237" i="24"/>
  <c r="C230" i="24"/>
  <c r="C229" i="24"/>
  <c r="C228" i="24"/>
  <c r="C227" i="24"/>
  <c r="C226" i="24"/>
  <c r="C225" i="24"/>
  <c r="C224" i="24"/>
  <c r="C223" i="24"/>
  <c r="C222" i="24"/>
  <c r="C221" i="24"/>
  <c r="C214" i="24"/>
  <c r="C213" i="24"/>
  <c r="C212" i="24"/>
  <c r="C211" i="24"/>
  <c r="C210" i="24"/>
  <c r="C209" i="24"/>
  <c r="C208" i="24"/>
  <c r="C207" i="24"/>
  <c r="C206" i="24"/>
  <c r="C205" i="24"/>
  <c r="D198" i="24"/>
  <c r="D246" i="24" s="1"/>
  <c r="D230" i="24"/>
  <c r="D197" i="24"/>
  <c r="D213" i="24" s="1"/>
  <c r="D196" i="24"/>
  <c r="D212" i="24" s="1"/>
  <c r="D261" i="24"/>
  <c r="D195" i="24"/>
  <c r="D211" i="24" s="1"/>
  <c r="D194" i="24"/>
  <c r="D210" i="24" s="1"/>
  <c r="D193" i="24"/>
  <c r="D241" i="24" s="1"/>
  <c r="D192" i="24"/>
  <c r="D208" i="24" s="1"/>
  <c r="D191" i="24"/>
  <c r="D239" i="24" s="1"/>
  <c r="D207" i="24"/>
  <c r="D190" i="24"/>
  <c r="D255" i="24" s="1"/>
  <c r="D189" i="24"/>
  <c r="D237" i="24" s="1"/>
  <c r="C177" i="24"/>
  <c r="C176" i="24"/>
  <c r="C175" i="24"/>
  <c r="C174" i="24"/>
  <c r="C173" i="24"/>
  <c r="C172" i="24"/>
  <c r="C171" i="24"/>
  <c r="C170" i="24"/>
  <c r="C169" i="24"/>
  <c r="C168" i="24"/>
  <c r="C160" i="24"/>
  <c r="C159" i="24"/>
  <c r="C158" i="24"/>
  <c r="C157" i="24"/>
  <c r="C156" i="24"/>
  <c r="C155" i="24"/>
  <c r="C154" i="24"/>
  <c r="C153" i="24"/>
  <c r="C152" i="24"/>
  <c r="C151" i="24"/>
  <c r="C144" i="24"/>
  <c r="C143" i="24"/>
  <c r="C142" i="24"/>
  <c r="C141" i="24"/>
  <c r="C140" i="24"/>
  <c r="C139" i="24"/>
  <c r="C138" i="24"/>
  <c r="C137" i="24"/>
  <c r="C136" i="24"/>
  <c r="C135" i="24"/>
  <c r="C128" i="24"/>
  <c r="C127" i="24"/>
  <c r="C126" i="24"/>
  <c r="C125" i="24"/>
  <c r="C124" i="24"/>
  <c r="C123" i="24"/>
  <c r="C122" i="24"/>
  <c r="C121" i="24"/>
  <c r="C120" i="24"/>
  <c r="C119" i="24"/>
  <c r="D112" i="24"/>
  <c r="D160" i="24" s="1"/>
  <c r="D177" i="24"/>
  <c r="D111" i="24"/>
  <c r="D159" i="24" s="1"/>
  <c r="D110" i="24"/>
  <c r="D126" i="24" s="1"/>
  <c r="D109" i="24"/>
  <c r="D125" i="24"/>
  <c r="D157" i="24"/>
  <c r="D108" i="24"/>
  <c r="D156" i="24" s="1"/>
  <c r="D107" i="24"/>
  <c r="D155" i="24" s="1"/>
  <c r="D106" i="24"/>
  <c r="D138" i="24" s="1"/>
  <c r="D105" i="24"/>
  <c r="D121" i="24" s="1"/>
  <c r="D137" i="24"/>
  <c r="D170" i="24"/>
  <c r="D104" i="24"/>
  <c r="D103" i="24"/>
  <c r="D168" i="24" s="1"/>
  <c r="C91" i="24"/>
  <c r="C90" i="24"/>
  <c r="C89" i="24"/>
  <c r="C88" i="24"/>
  <c r="C87" i="24"/>
  <c r="C86" i="24"/>
  <c r="C85" i="24"/>
  <c r="C84" i="24"/>
  <c r="C83" i="24"/>
  <c r="C82" i="24"/>
  <c r="C74" i="24"/>
  <c r="C73" i="24"/>
  <c r="C72" i="24"/>
  <c r="C71" i="24"/>
  <c r="C70" i="24"/>
  <c r="C69" i="24"/>
  <c r="C68" i="24"/>
  <c r="C67" i="24"/>
  <c r="C66" i="24"/>
  <c r="C65" i="24"/>
  <c r="C58" i="24"/>
  <c r="C57" i="24"/>
  <c r="C56" i="24"/>
  <c r="C55" i="24"/>
  <c r="C54" i="24"/>
  <c r="C53" i="24"/>
  <c r="C52" i="24"/>
  <c r="C51" i="24"/>
  <c r="C50" i="24"/>
  <c r="C49" i="24"/>
  <c r="C42" i="24"/>
  <c r="C41" i="24"/>
  <c r="C40" i="24"/>
  <c r="C39" i="24"/>
  <c r="C38" i="24"/>
  <c r="C37" i="24"/>
  <c r="C36" i="24"/>
  <c r="C35" i="24"/>
  <c r="C34" i="24"/>
  <c r="C33" i="24"/>
  <c r="D26" i="24"/>
  <c r="D58" i="24" s="1"/>
  <c r="D42" i="24"/>
  <c r="D25" i="24"/>
  <c r="D57" i="24" s="1"/>
  <c r="D24" i="24"/>
  <c r="D72" i="24" s="1"/>
  <c r="D23" i="24"/>
  <c r="D39" i="24" s="1"/>
  <c r="D88" i="24"/>
  <c r="D22" i="24"/>
  <c r="D54" i="24" s="1"/>
  <c r="D87" i="24"/>
  <c r="D21" i="24"/>
  <c r="D86" i="24"/>
  <c r="D20" i="24"/>
  <c r="D68" i="24"/>
  <c r="D19" i="24"/>
  <c r="D67" i="24"/>
  <c r="D84" i="24"/>
  <c r="D18" i="24"/>
  <c r="D83" i="24" s="1"/>
  <c r="D17" i="24"/>
  <c r="D82" i="24" s="1"/>
  <c r="I6" i="23"/>
  <c r="J6" i="23"/>
  <c r="K6" i="23"/>
  <c r="H6" i="23"/>
  <c r="C90" i="23"/>
  <c r="C89" i="23"/>
  <c r="C88" i="23"/>
  <c r="C87" i="23"/>
  <c r="C86" i="23"/>
  <c r="C85" i="23"/>
  <c r="C84" i="23"/>
  <c r="C83" i="23"/>
  <c r="C82" i="23"/>
  <c r="C81" i="23"/>
  <c r="C73" i="23"/>
  <c r="C72" i="23"/>
  <c r="C71" i="23"/>
  <c r="C70" i="23"/>
  <c r="C69" i="23"/>
  <c r="C68" i="23"/>
  <c r="C67" i="23"/>
  <c r="C66" i="23"/>
  <c r="C65" i="23"/>
  <c r="C64" i="23"/>
  <c r="C57" i="23"/>
  <c r="C56" i="23"/>
  <c r="C55" i="23"/>
  <c r="C54" i="23"/>
  <c r="C53" i="23"/>
  <c r="C52" i="23"/>
  <c r="C51" i="23"/>
  <c r="C50" i="23"/>
  <c r="C49" i="23"/>
  <c r="C48" i="23"/>
  <c r="C41" i="23"/>
  <c r="C40" i="23"/>
  <c r="C39" i="23"/>
  <c r="C38" i="23"/>
  <c r="C37" i="23"/>
  <c r="C36" i="23"/>
  <c r="C35" i="23"/>
  <c r="C34" i="23"/>
  <c r="C33" i="23"/>
  <c r="C32" i="23"/>
  <c r="D25" i="23"/>
  <c r="D73" i="23" s="1"/>
  <c r="D24" i="23"/>
  <c r="D56" i="23"/>
  <c r="D23" i="23"/>
  <c r="D55" i="23"/>
  <c r="D39" i="23"/>
  <c r="D22" i="23"/>
  <c r="D70" i="23" s="1"/>
  <c r="D21" i="23"/>
  <c r="D53" i="23" s="1"/>
  <c r="D20" i="23"/>
  <c r="D85" i="23"/>
  <c r="D19" i="23"/>
  <c r="D67" i="23" s="1"/>
  <c r="D35" i="23"/>
  <c r="D18" i="23"/>
  <c r="D66" i="23"/>
  <c r="D83" i="23"/>
  <c r="D17" i="23"/>
  <c r="D33" i="23" s="1"/>
  <c r="D82" i="23"/>
  <c r="D16" i="23"/>
  <c r="D81" i="23" s="1"/>
  <c r="D64" i="23"/>
  <c r="I71" i="22"/>
  <c r="J71" i="22"/>
  <c r="K71" i="22"/>
  <c r="H71" i="22"/>
  <c r="I52" i="22"/>
  <c r="J52" i="22"/>
  <c r="K52" i="22"/>
  <c r="H52" i="22"/>
  <c r="I33" i="22"/>
  <c r="J33" i="22"/>
  <c r="K33" i="22"/>
  <c r="H33" i="22"/>
  <c r="I9" i="22"/>
  <c r="J9" i="22"/>
  <c r="K9" i="22"/>
  <c r="H9" i="22"/>
  <c r="D86" i="22"/>
  <c r="D85" i="22"/>
  <c r="D84" i="22"/>
  <c r="D83" i="22"/>
  <c r="D82" i="22"/>
  <c r="D81" i="22"/>
  <c r="D80" i="22"/>
  <c r="D79" i="22"/>
  <c r="D78" i="22"/>
  <c r="D77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28" i="22"/>
  <c r="D27" i="22"/>
  <c r="D26" i="22"/>
  <c r="D25" i="22"/>
  <c r="D24" i="22"/>
  <c r="D23" i="22"/>
  <c r="D22" i="22"/>
  <c r="D21" i="22"/>
  <c r="D20" i="22"/>
  <c r="D19" i="22"/>
  <c r="D19" i="21"/>
  <c r="D20" i="21"/>
  <c r="D21" i="21"/>
  <c r="D22" i="21"/>
  <c r="D23" i="21"/>
  <c r="D24" i="21"/>
  <c r="D25" i="21"/>
  <c r="D26" i="21"/>
  <c r="D27" i="21"/>
  <c r="D28" i="21"/>
  <c r="D141" i="19"/>
  <c r="D135" i="19"/>
  <c r="D129" i="19"/>
  <c r="D123" i="19"/>
  <c r="D117" i="19"/>
  <c r="D98" i="19"/>
  <c r="D92" i="19"/>
  <c r="D86" i="19"/>
  <c r="D80" i="19"/>
  <c r="D67" i="19"/>
  <c r="D61" i="19"/>
  <c r="D55" i="19"/>
  <c r="D49" i="19"/>
  <c r="D43" i="19"/>
  <c r="D30" i="19"/>
  <c r="D24" i="19"/>
  <c r="D18" i="19"/>
  <c r="D12" i="19"/>
  <c r="D6" i="19"/>
  <c r="D30" i="12"/>
  <c r="D24" i="12"/>
  <c r="D18" i="12"/>
  <c r="D12" i="12"/>
  <c r="D23" i="18"/>
  <c r="D17" i="18"/>
  <c r="D11" i="18"/>
  <c r="D5" i="18"/>
  <c r="D197" i="17"/>
  <c r="D192" i="17"/>
  <c r="D187" i="17"/>
  <c r="D182" i="17"/>
  <c r="G175" i="17"/>
  <c r="F175" i="17"/>
  <c r="E175" i="17"/>
  <c r="C175" i="17"/>
  <c r="B175" i="17"/>
  <c r="D175" i="17"/>
  <c r="D141" i="17"/>
  <c r="D136" i="17"/>
  <c r="D131" i="17"/>
  <c r="D126" i="17"/>
  <c r="G119" i="17"/>
  <c r="F119" i="17"/>
  <c r="E119" i="17"/>
  <c r="C119" i="17"/>
  <c r="D119" i="17" s="1"/>
  <c r="B119" i="17"/>
  <c r="D85" i="17"/>
  <c r="D80" i="17"/>
  <c r="D75" i="17"/>
  <c r="D70" i="17"/>
  <c r="G63" i="17"/>
  <c r="F63" i="17"/>
  <c r="E63" i="17"/>
  <c r="C63" i="17"/>
  <c r="B63" i="17"/>
  <c r="D63" i="17" s="1"/>
  <c r="D29" i="17"/>
  <c r="D24" i="17"/>
  <c r="D19" i="17"/>
  <c r="D14" i="17"/>
  <c r="G7" i="17"/>
  <c r="F7" i="17"/>
  <c r="E7" i="17"/>
  <c r="C7" i="17"/>
  <c r="B7" i="17"/>
  <c r="C7" i="3"/>
  <c r="B7" i="3"/>
  <c r="D7" i="3"/>
  <c r="E13" i="15"/>
  <c r="G13" i="15"/>
  <c r="E14" i="15"/>
  <c r="G14" i="15" s="1"/>
  <c r="F47" i="6"/>
  <c r="F46" i="6"/>
  <c r="F45" i="6"/>
  <c r="D47" i="6"/>
  <c r="E47" i="6" s="1"/>
  <c r="G47" i="6" s="1"/>
  <c r="C47" i="6"/>
  <c r="D46" i="6"/>
  <c r="C46" i="6"/>
  <c r="E46" i="6" s="1"/>
  <c r="G46" i="6" s="1"/>
  <c r="D45" i="6"/>
  <c r="C45" i="6"/>
  <c r="E45" i="6" s="1"/>
  <c r="G45" i="6" s="1"/>
  <c r="S40" i="6"/>
  <c r="N40" i="6"/>
  <c r="K40" i="6"/>
  <c r="E40" i="6"/>
  <c r="G40" i="6"/>
  <c r="S39" i="6"/>
  <c r="N39" i="6"/>
  <c r="K39" i="6"/>
  <c r="E39" i="6"/>
  <c r="G39" i="6" s="1"/>
  <c r="S38" i="6"/>
  <c r="N38" i="6"/>
  <c r="K38" i="6"/>
  <c r="E38" i="6"/>
  <c r="G38" i="6"/>
  <c r="S31" i="15"/>
  <c r="N31" i="15"/>
  <c r="K31" i="15"/>
  <c r="E31" i="15"/>
  <c r="G31" i="15"/>
  <c r="S30" i="15"/>
  <c r="N30" i="15"/>
  <c r="K30" i="15"/>
  <c r="E30" i="15"/>
  <c r="G30" i="15" s="1"/>
  <c r="S29" i="15"/>
  <c r="N29" i="15"/>
  <c r="K29" i="15"/>
  <c r="E29" i="15"/>
  <c r="G29" i="15" s="1"/>
  <c r="S23" i="15"/>
  <c r="N23" i="15"/>
  <c r="K23" i="15"/>
  <c r="E23" i="15"/>
  <c r="G23" i="15"/>
  <c r="S22" i="15"/>
  <c r="N22" i="15"/>
  <c r="K22" i="15"/>
  <c r="E22" i="15"/>
  <c r="G22" i="15" s="1"/>
  <c r="S21" i="15"/>
  <c r="N21" i="15"/>
  <c r="K21" i="15"/>
  <c r="E21" i="15"/>
  <c r="G21" i="15"/>
  <c r="S15" i="15"/>
  <c r="N15" i="15"/>
  <c r="K15" i="15"/>
  <c r="E15" i="15"/>
  <c r="G15" i="15" s="1"/>
  <c r="S14" i="15"/>
  <c r="N14" i="15"/>
  <c r="K14" i="15"/>
  <c r="S13" i="15"/>
  <c r="N13" i="15"/>
  <c r="K13" i="15"/>
  <c r="S7" i="15"/>
  <c r="N7" i="15"/>
  <c r="K7" i="15"/>
  <c r="E7" i="15"/>
  <c r="G7" i="15"/>
  <c r="S6" i="15"/>
  <c r="N6" i="15"/>
  <c r="K6" i="15"/>
  <c r="E6" i="15"/>
  <c r="G6" i="15" s="1"/>
  <c r="S5" i="15"/>
  <c r="N5" i="15"/>
  <c r="K5" i="15"/>
  <c r="E5" i="15"/>
  <c r="G5" i="15"/>
  <c r="D7" i="17"/>
  <c r="D85" i="24"/>
  <c r="D52" i="24"/>
  <c r="D120" i="24"/>
  <c r="D176" i="24"/>
  <c r="D323" i="24"/>
  <c r="D327" i="24"/>
  <c r="D244" i="24"/>
  <c r="D153" i="24"/>
  <c r="D172" i="24"/>
  <c r="D56" i="24"/>
  <c r="D89" i="24"/>
  <c r="D35" i="24"/>
  <c r="D158" i="24"/>
  <c r="D260" i="24"/>
  <c r="D292" i="24"/>
  <c r="D324" i="24"/>
  <c r="D238" i="24"/>
  <c r="D297" i="24"/>
  <c r="D307" i="24"/>
  <c r="D311" i="24"/>
  <c r="D37" i="24"/>
  <c r="D51" i="24"/>
  <c r="D55" i="24"/>
  <c r="D308" i="24"/>
  <c r="D48" i="23"/>
  <c r="D51" i="23"/>
  <c r="D34" i="23"/>
  <c r="D69" i="23"/>
  <c r="D40" i="23"/>
  <c r="D50" i="23"/>
  <c r="F108" i="14"/>
  <c r="E108" i="14"/>
  <c r="D108" i="14"/>
  <c r="F105" i="14"/>
  <c r="E105" i="14"/>
  <c r="D105" i="14"/>
  <c r="F100" i="14"/>
  <c r="E100" i="14"/>
  <c r="D100" i="14"/>
  <c r="F99" i="14"/>
  <c r="E99" i="14"/>
  <c r="D99" i="14"/>
  <c r="BH98" i="14"/>
  <c r="BG98" i="14"/>
  <c r="BF98" i="14"/>
  <c r="BB98" i="14"/>
  <c r="BA98" i="14"/>
  <c r="AZ98" i="14"/>
  <c r="AV98" i="14"/>
  <c r="AU98" i="14"/>
  <c r="AT98" i="14"/>
  <c r="AP98" i="14"/>
  <c r="AO98" i="14"/>
  <c r="AN98" i="14"/>
  <c r="AJ98" i="14"/>
  <c r="AI98" i="14"/>
  <c r="AH98" i="14"/>
  <c r="AD98" i="14"/>
  <c r="AC98" i="14"/>
  <c r="AB98" i="14"/>
  <c r="X98" i="14"/>
  <c r="W98" i="14"/>
  <c r="V98" i="14"/>
  <c r="R98" i="14"/>
  <c r="Q98" i="14"/>
  <c r="P98" i="14"/>
  <c r="L98" i="14"/>
  <c r="K98" i="14"/>
  <c r="J98" i="14"/>
  <c r="F97" i="14"/>
  <c r="E97" i="14"/>
  <c r="E98" i="14"/>
  <c r="D97" i="14"/>
  <c r="F96" i="14"/>
  <c r="F98" i="14" s="1"/>
  <c r="E96" i="14"/>
  <c r="D96" i="14"/>
  <c r="D98" i="14" s="1"/>
  <c r="F94" i="14"/>
  <c r="E94" i="14"/>
  <c r="D94" i="14"/>
  <c r="BH93" i="14"/>
  <c r="BH95" i="14" s="1"/>
  <c r="BG93" i="14"/>
  <c r="BG95" i="14" s="1"/>
  <c r="BF93" i="14"/>
  <c r="BF95" i="14" s="1"/>
  <c r="BB93" i="14"/>
  <c r="BB95" i="14"/>
  <c r="BA93" i="14"/>
  <c r="BA95" i="14" s="1"/>
  <c r="AZ93" i="14"/>
  <c r="AZ95" i="14" s="1"/>
  <c r="AV93" i="14"/>
  <c r="AV95" i="14" s="1"/>
  <c r="AU93" i="14"/>
  <c r="AU95" i="14"/>
  <c r="AT93" i="14"/>
  <c r="AT95" i="14" s="1"/>
  <c r="AP93" i="14"/>
  <c r="AP95" i="14" s="1"/>
  <c r="AO93" i="14"/>
  <c r="AO95" i="14" s="1"/>
  <c r="AN93" i="14"/>
  <c r="AN95" i="14"/>
  <c r="AJ93" i="14"/>
  <c r="AJ95" i="14" s="1"/>
  <c r="AI93" i="14"/>
  <c r="AI95" i="14" s="1"/>
  <c r="AH93" i="14"/>
  <c r="AH95" i="14" s="1"/>
  <c r="AD93" i="14"/>
  <c r="AD95" i="14"/>
  <c r="AC93" i="14"/>
  <c r="AC95" i="14" s="1"/>
  <c r="AB93" i="14"/>
  <c r="AB95" i="14" s="1"/>
  <c r="X93" i="14"/>
  <c r="X95" i="14" s="1"/>
  <c r="W93" i="14"/>
  <c r="W95" i="14"/>
  <c r="V93" i="14"/>
  <c r="V95" i="14" s="1"/>
  <c r="R93" i="14"/>
  <c r="R95" i="14" s="1"/>
  <c r="Q93" i="14"/>
  <c r="Q95" i="14" s="1"/>
  <c r="P93" i="14"/>
  <c r="P95" i="14"/>
  <c r="L93" i="14"/>
  <c r="L95" i="14" s="1"/>
  <c r="K93" i="14"/>
  <c r="K95" i="14" s="1"/>
  <c r="J93" i="14"/>
  <c r="J95" i="14" s="1"/>
  <c r="F92" i="14"/>
  <c r="E92" i="14"/>
  <c r="E93" i="14" s="1"/>
  <c r="E95" i="14" s="1"/>
  <c r="D92" i="14"/>
  <c r="F91" i="14"/>
  <c r="F93" i="14" s="1"/>
  <c r="F95" i="14" s="1"/>
  <c r="E91" i="14"/>
  <c r="D91" i="14"/>
  <c r="D93" i="14" s="1"/>
  <c r="D95" i="14" s="1"/>
  <c r="F82" i="14"/>
  <c r="E82" i="14"/>
  <c r="D82" i="14"/>
  <c r="F79" i="14"/>
  <c r="E79" i="14"/>
  <c r="D79" i="14"/>
  <c r="F75" i="14"/>
  <c r="E75" i="14"/>
  <c r="D75" i="14"/>
  <c r="F74" i="14"/>
  <c r="E74" i="14"/>
  <c r="D74" i="14"/>
  <c r="F73" i="14"/>
  <c r="E73" i="14"/>
  <c r="D73" i="14"/>
  <c r="BH72" i="14"/>
  <c r="BG72" i="14"/>
  <c r="BF72" i="14"/>
  <c r="BB72" i="14"/>
  <c r="BA72" i="14"/>
  <c r="AZ72" i="14"/>
  <c r="AV72" i="14"/>
  <c r="AU72" i="14"/>
  <c r="AT72" i="14"/>
  <c r="AP72" i="14"/>
  <c r="AO72" i="14"/>
  <c r="AN72" i="14"/>
  <c r="AJ72" i="14"/>
  <c r="AI72" i="14"/>
  <c r="AH72" i="14"/>
  <c r="AD72" i="14"/>
  <c r="AC72" i="14"/>
  <c r="AB72" i="14"/>
  <c r="X72" i="14"/>
  <c r="W72" i="14"/>
  <c r="V72" i="14"/>
  <c r="R72" i="14"/>
  <c r="Q72" i="14"/>
  <c r="P72" i="14"/>
  <c r="L72" i="14"/>
  <c r="K72" i="14"/>
  <c r="J72" i="14"/>
  <c r="F71" i="14"/>
  <c r="E71" i="14"/>
  <c r="D71" i="14"/>
  <c r="F70" i="14"/>
  <c r="F72" i="14" s="1"/>
  <c r="E70" i="14"/>
  <c r="E72" i="14" s="1"/>
  <c r="D70" i="14"/>
  <c r="D72" i="14" s="1"/>
  <c r="F68" i="14"/>
  <c r="E68" i="14"/>
  <c r="D68" i="14"/>
  <c r="BH67" i="14"/>
  <c r="BH69" i="14"/>
  <c r="BG67" i="14"/>
  <c r="BG69" i="14"/>
  <c r="BF67" i="14"/>
  <c r="BF69" i="14"/>
  <c r="BB67" i="14"/>
  <c r="BB69" i="14"/>
  <c r="BA67" i="14"/>
  <c r="BA69" i="14"/>
  <c r="AZ67" i="14"/>
  <c r="AZ69" i="14"/>
  <c r="AV67" i="14"/>
  <c r="AV69" i="14"/>
  <c r="AU67" i="14"/>
  <c r="AU69" i="14"/>
  <c r="AT67" i="14"/>
  <c r="AT69" i="14"/>
  <c r="AP67" i="14"/>
  <c r="AP69" i="14"/>
  <c r="AO67" i="14"/>
  <c r="AO69" i="14"/>
  <c r="AN67" i="14"/>
  <c r="AN69" i="14"/>
  <c r="AJ67" i="14"/>
  <c r="AJ69" i="14"/>
  <c r="AI67" i="14"/>
  <c r="AI69" i="14"/>
  <c r="AH67" i="14"/>
  <c r="AH69" i="14"/>
  <c r="AD67" i="14"/>
  <c r="AD69" i="14"/>
  <c r="AC67" i="14"/>
  <c r="AC69" i="14"/>
  <c r="AB67" i="14"/>
  <c r="AB69" i="14"/>
  <c r="X67" i="14"/>
  <c r="X69" i="14"/>
  <c r="W67" i="14"/>
  <c r="W69" i="14"/>
  <c r="V67" i="14"/>
  <c r="V69" i="14"/>
  <c r="R67" i="14"/>
  <c r="R69" i="14"/>
  <c r="Q67" i="14"/>
  <c r="Q69" i="14"/>
  <c r="P67" i="14"/>
  <c r="P69" i="14"/>
  <c r="L67" i="14"/>
  <c r="L69" i="14"/>
  <c r="K67" i="14"/>
  <c r="K69" i="14"/>
  <c r="J67" i="14"/>
  <c r="J69" i="14"/>
  <c r="F66" i="14"/>
  <c r="E66" i="14"/>
  <c r="E67" i="14"/>
  <c r="E69" i="14"/>
  <c r="D66" i="14"/>
  <c r="F65" i="14"/>
  <c r="F67" i="14" s="1"/>
  <c r="F69" i="14" s="1"/>
  <c r="E65" i="14"/>
  <c r="D65" i="14"/>
  <c r="D67" i="14"/>
  <c r="D69" i="14"/>
  <c r="F56" i="14"/>
  <c r="E56" i="14"/>
  <c r="D56" i="14"/>
  <c r="F53" i="14"/>
  <c r="E53" i="14"/>
  <c r="D53" i="14"/>
  <c r="E49" i="14"/>
  <c r="D49" i="14"/>
  <c r="F48" i="14"/>
  <c r="E48" i="14"/>
  <c r="D48" i="14"/>
  <c r="F47" i="14"/>
  <c r="E47" i="14"/>
  <c r="D47" i="14"/>
  <c r="BH46" i="14"/>
  <c r="BG46" i="14"/>
  <c r="BF46" i="14"/>
  <c r="BB46" i="14"/>
  <c r="BA46" i="14"/>
  <c r="AZ46" i="14"/>
  <c r="AV46" i="14"/>
  <c r="AU46" i="14"/>
  <c r="AT46" i="14"/>
  <c r="AP46" i="14"/>
  <c r="AO46" i="14"/>
  <c r="AN46" i="14"/>
  <c r="AJ46" i="14"/>
  <c r="AI46" i="14"/>
  <c r="AH46" i="14"/>
  <c r="AD46" i="14"/>
  <c r="AC46" i="14"/>
  <c r="AB46" i="14"/>
  <c r="X46" i="14"/>
  <c r="W46" i="14"/>
  <c r="V46" i="14"/>
  <c r="R46" i="14"/>
  <c r="Q46" i="14"/>
  <c r="P46" i="14"/>
  <c r="L46" i="14"/>
  <c r="K46" i="14"/>
  <c r="J46" i="14"/>
  <c r="F45" i="14"/>
  <c r="E45" i="14"/>
  <c r="D45" i="14"/>
  <c r="F44" i="14"/>
  <c r="F46" i="14"/>
  <c r="E44" i="14"/>
  <c r="E46" i="14" s="1"/>
  <c r="D44" i="14"/>
  <c r="D46" i="14" s="1"/>
  <c r="F42" i="14"/>
  <c r="E42" i="14"/>
  <c r="D42" i="14"/>
  <c r="BH41" i="14"/>
  <c r="BH43" i="14"/>
  <c r="BG41" i="14"/>
  <c r="BG43" i="14"/>
  <c r="BF41" i="14"/>
  <c r="BF43" i="14"/>
  <c r="BB41" i="14"/>
  <c r="BB43" i="14"/>
  <c r="BA41" i="14"/>
  <c r="BA43" i="14"/>
  <c r="AZ41" i="14"/>
  <c r="AZ43" i="14"/>
  <c r="AV41" i="14"/>
  <c r="AV43" i="14"/>
  <c r="AU41" i="14"/>
  <c r="AU43" i="14"/>
  <c r="AT41" i="14"/>
  <c r="AT43" i="14"/>
  <c r="AP41" i="14"/>
  <c r="AP43" i="14"/>
  <c r="AO41" i="14"/>
  <c r="AO43" i="14"/>
  <c r="AN41" i="14"/>
  <c r="AN43" i="14"/>
  <c r="AJ41" i="14"/>
  <c r="AJ43" i="14"/>
  <c r="AI41" i="14"/>
  <c r="AI43" i="14"/>
  <c r="AH41" i="14"/>
  <c r="AH43" i="14"/>
  <c r="AD41" i="14"/>
  <c r="AD43" i="14"/>
  <c r="AC41" i="14"/>
  <c r="AC43" i="14"/>
  <c r="AB41" i="14"/>
  <c r="AB43" i="14"/>
  <c r="X41" i="14"/>
  <c r="X43" i="14"/>
  <c r="W41" i="14"/>
  <c r="W43" i="14"/>
  <c r="V41" i="14"/>
  <c r="V43" i="14"/>
  <c r="R41" i="14"/>
  <c r="R43" i="14"/>
  <c r="Q41" i="14"/>
  <c r="Q43" i="14"/>
  <c r="P41" i="14"/>
  <c r="P43" i="14"/>
  <c r="L41" i="14"/>
  <c r="L43" i="14"/>
  <c r="K41" i="14"/>
  <c r="K43" i="14"/>
  <c r="J41" i="14"/>
  <c r="J43" i="14"/>
  <c r="F40" i="14"/>
  <c r="E40" i="14"/>
  <c r="D40" i="14"/>
  <c r="D41" i="14"/>
  <c r="D43" i="14"/>
  <c r="F39" i="14"/>
  <c r="F41" i="14" s="1"/>
  <c r="F43" i="14" s="1"/>
  <c r="E39" i="14"/>
  <c r="E41" i="14"/>
  <c r="E43" i="14" s="1"/>
  <c r="D39" i="14"/>
  <c r="F30" i="14"/>
  <c r="E30" i="14"/>
  <c r="D30" i="14"/>
  <c r="F27" i="14"/>
  <c r="E27" i="14"/>
  <c r="D27" i="14"/>
  <c r="F23" i="14"/>
  <c r="E23" i="14"/>
  <c r="D23" i="14"/>
  <c r="F22" i="14"/>
  <c r="E22" i="14"/>
  <c r="D22" i="14"/>
  <c r="F21" i="14"/>
  <c r="E21" i="14"/>
  <c r="D21" i="14"/>
  <c r="BH20" i="14"/>
  <c r="BG20" i="14"/>
  <c r="BF20" i="14"/>
  <c r="BB20" i="14"/>
  <c r="BA20" i="14"/>
  <c r="AZ20" i="14"/>
  <c r="AV20" i="14"/>
  <c r="AU20" i="14"/>
  <c r="AT20" i="14"/>
  <c r="AP20" i="14"/>
  <c r="AO20" i="14"/>
  <c r="AN20" i="14"/>
  <c r="AJ20" i="14"/>
  <c r="AI20" i="14"/>
  <c r="AH20" i="14"/>
  <c r="AD20" i="14"/>
  <c r="AC20" i="14"/>
  <c r="AB20" i="14"/>
  <c r="X20" i="14"/>
  <c r="W20" i="14"/>
  <c r="V20" i="14"/>
  <c r="R20" i="14"/>
  <c r="Q20" i="14"/>
  <c r="P20" i="14"/>
  <c r="L20" i="14"/>
  <c r="K20" i="14"/>
  <c r="J20" i="14"/>
  <c r="F19" i="14"/>
  <c r="E19" i="14"/>
  <c r="E20" i="14" s="1"/>
  <c r="D19" i="14"/>
  <c r="F18" i="14"/>
  <c r="F20" i="14" s="1"/>
  <c r="E18" i="14"/>
  <c r="D18" i="14"/>
  <c r="D20" i="14"/>
  <c r="F16" i="14"/>
  <c r="E16" i="14"/>
  <c r="D16" i="14"/>
  <c r="BH15" i="14"/>
  <c r="BH17" i="14" s="1"/>
  <c r="BG15" i="14"/>
  <c r="BG17" i="14" s="1"/>
  <c r="BF15" i="14"/>
  <c r="BF17" i="14"/>
  <c r="BB15" i="14"/>
  <c r="BB17" i="14" s="1"/>
  <c r="BA15" i="14"/>
  <c r="BA17" i="14" s="1"/>
  <c r="AZ15" i="14"/>
  <c r="AZ17" i="14" s="1"/>
  <c r="AV15" i="14"/>
  <c r="AV17" i="14"/>
  <c r="AU15" i="14"/>
  <c r="AU17" i="14" s="1"/>
  <c r="AT15" i="14"/>
  <c r="AT17" i="14" s="1"/>
  <c r="AP15" i="14"/>
  <c r="AP17" i="14" s="1"/>
  <c r="AO15" i="14"/>
  <c r="AO17" i="14"/>
  <c r="AN15" i="14"/>
  <c r="AN17" i="14" s="1"/>
  <c r="AJ15" i="14"/>
  <c r="AJ17" i="14" s="1"/>
  <c r="AI15" i="14"/>
  <c r="AI17" i="14" s="1"/>
  <c r="AH15" i="14"/>
  <c r="AH17" i="14"/>
  <c r="AD15" i="14"/>
  <c r="AD17" i="14" s="1"/>
  <c r="AC15" i="14"/>
  <c r="AC17" i="14" s="1"/>
  <c r="AB15" i="14"/>
  <c r="AB17" i="14" s="1"/>
  <c r="X15" i="14"/>
  <c r="X17" i="14"/>
  <c r="W15" i="14"/>
  <c r="W17" i="14" s="1"/>
  <c r="V15" i="14"/>
  <c r="V17" i="14" s="1"/>
  <c r="R15" i="14"/>
  <c r="R17" i="14" s="1"/>
  <c r="Q15" i="14"/>
  <c r="Q17" i="14"/>
  <c r="P15" i="14"/>
  <c r="P17" i="14" s="1"/>
  <c r="L15" i="14"/>
  <c r="L17" i="14" s="1"/>
  <c r="K17" i="14"/>
  <c r="J17" i="14"/>
  <c r="F14" i="14"/>
  <c r="F15" i="14" s="1"/>
  <c r="F17" i="14" s="1"/>
  <c r="E14" i="14"/>
  <c r="D14" i="14"/>
  <c r="D15" i="14" s="1"/>
  <c r="D17" i="14" s="1"/>
  <c r="F13" i="14"/>
  <c r="E13" i="14"/>
  <c r="E15" i="14" s="1"/>
  <c r="E17" i="14" s="1"/>
  <c r="D13" i="14"/>
  <c r="S32" i="6"/>
  <c r="N32" i="6"/>
  <c r="K32" i="6"/>
  <c r="E32" i="6"/>
  <c r="G32" i="6" s="1"/>
  <c r="S31" i="6"/>
  <c r="N31" i="6"/>
  <c r="K31" i="6"/>
  <c r="E31" i="6"/>
  <c r="G31" i="6"/>
  <c r="S30" i="6"/>
  <c r="N30" i="6"/>
  <c r="K30" i="6"/>
  <c r="E30" i="6"/>
  <c r="G30" i="6" s="1"/>
  <c r="S24" i="6"/>
  <c r="N24" i="6"/>
  <c r="K24" i="6"/>
  <c r="E24" i="6"/>
  <c r="G24" i="6"/>
  <c r="S23" i="6"/>
  <c r="N23" i="6"/>
  <c r="K23" i="6"/>
  <c r="E23" i="6"/>
  <c r="G23" i="6"/>
  <c r="S22" i="6"/>
  <c r="N22" i="6"/>
  <c r="K22" i="6"/>
  <c r="E22" i="6"/>
  <c r="G22" i="6"/>
  <c r="E22" i="2"/>
  <c r="F30" i="2"/>
  <c r="E30" i="2"/>
  <c r="D30" i="2"/>
  <c r="F27" i="2"/>
  <c r="E27" i="2"/>
  <c r="D27" i="2"/>
  <c r="D6" i="12"/>
  <c r="D29" i="3"/>
  <c r="D24" i="3"/>
  <c r="D19" i="3"/>
  <c r="D14" i="3"/>
  <c r="G7" i="3"/>
  <c r="F7" i="3"/>
  <c r="E7" i="3"/>
  <c r="D5" i="11"/>
  <c r="S16" i="6"/>
  <c r="N16" i="6"/>
  <c r="K16" i="6"/>
  <c r="E16" i="6"/>
  <c r="G16" i="6"/>
  <c r="S15" i="6"/>
  <c r="N15" i="6"/>
  <c r="K15" i="6"/>
  <c r="E15" i="6"/>
  <c r="G15" i="6"/>
  <c r="S14" i="6"/>
  <c r="N14" i="6"/>
  <c r="K14" i="6"/>
  <c r="E14" i="6"/>
  <c r="G14" i="6"/>
  <c r="S8" i="6"/>
  <c r="N8" i="6"/>
  <c r="K8" i="6"/>
  <c r="E8" i="6"/>
  <c r="G8" i="6" s="1"/>
  <c r="S7" i="6"/>
  <c r="N7" i="6"/>
  <c r="K7" i="6"/>
  <c r="E7" i="6"/>
  <c r="G7" i="6"/>
  <c r="S6" i="6"/>
  <c r="N6" i="6"/>
  <c r="K6" i="6"/>
  <c r="E6" i="6"/>
  <c r="G6" i="6" s="1"/>
  <c r="BH20" i="2"/>
  <c r="BG20" i="2"/>
  <c r="BF20" i="2"/>
  <c r="BH15" i="2"/>
  <c r="BH17" i="2"/>
  <c r="BG15" i="2"/>
  <c r="BG17" i="2"/>
  <c r="BF15" i="2"/>
  <c r="BF17" i="2"/>
  <c r="BB20" i="2"/>
  <c r="BA20" i="2"/>
  <c r="AZ20" i="2"/>
  <c r="BB15" i="2"/>
  <c r="BB17" i="2" s="1"/>
  <c r="BA15" i="2"/>
  <c r="BA17" i="2" s="1"/>
  <c r="AZ15" i="2"/>
  <c r="AZ17" i="2" s="1"/>
  <c r="AV20" i="2"/>
  <c r="AU20" i="2"/>
  <c r="AT20" i="2"/>
  <c r="AV15" i="2"/>
  <c r="AV17" i="2"/>
  <c r="AU15" i="2"/>
  <c r="AU17" i="2"/>
  <c r="AT15" i="2"/>
  <c r="AT17" i="2"/>
  <c r="AP20" i="2"/>
  <c r="AO20" i="2"/>
  <c r="AN20" i="2"/>
  <c r="AP15" i="2"/>
  <c r="AP17" i="2" s="1"/>
  <c r="AO15" i="2"/>
  <c r="AO17" i="2" s="1"/>
  <c r="AN15" i="2"/>
  <c r="AN17" i="2"/>
  <c r="AJ20" i="2"/>
  <c r="AI20" i="2"/>
  <c r="AH20" i="2"/>
  <c r="AJ15" i="2"/>
  <c r="AJ17" i="2"/>
  <c r="AI15" i="2"/>
  <c r="AI17" i="2"/>
  <c r="AH15" i="2"/>
  <c r="AH17" i="2"/>
  <c r="AD20" i="2"/>
  <c r="AC20" i="2"/>
  <c r="AB20" i="2"/>
  <c r="AD15" i="2"/>
  <c r="AD17" i="2" s="1"/>
  <c r="AC15" i="2"/>
  <c r="AC17" i="2"/>
  <c r="AB15" i="2"/>
  <c r="AB17" i="2" s="1"/>
  <c r="X20" i="2"/>
  <c r="W20" i="2"/>
  <c r="V20" i="2"/>
  <c r="X15" i="2"/>
  <c r="X17" i="2"/>
  <c r="W15" i="2"/>
  <c r="W17" i="2"/>
  <c r="V15" i="2"/>
  <c r="V17" i="2"/>
  <c r="R20" i="2"/>
  <c r="Q20" i="2"/>
  <c r="P20" i="2"/>
  <c r="R15" i="2"/>
  <c r="R17" i="2"/>
  <c r="Q15" i="2"/>
  <c r="Q17" i="2" s="1"/>
  <c r="P15" i="2"/>
  <c r="P17" i="2" s="1"/>
  <c r="K20" i="2"/>
  <c r="L20" i="2"/>
  <c r="J20" i="2"/>
  <c r="F22" i="2"/>
  <c r="D22" i="2"/>
  <c r="F21" i="2"/>
  <c r="E21" i="2"/>
  <c r="D21" i="2"/>
  <c r="F19" i="2"/>
  <c r="E19" i="2"/>
  <c r="D19" i="2"/>
  <c r="D20" i="2"/>
  <c r="F18" i="2"/>
  <c r="F20" i="2" s="1"/>
  <c r="E18" i="2"/>
  <c r="E20" i="2"/>
  <c r="D18" i="2"/>
  <c r="L15" i="2"/>
  <c r="L17" i="2"/>
  <c r="K15" i="2"/>
  <c r="K17" i="2"/>
  <c r="J15" i="2"/>
  <c r="J17" i="2" s="1"/>
  <c r="F23" i="2"/>
  <c r="E23" i="2"/>
  <c r="D23" i="2"/>
  <c r="F16" i="2"/>
  <c r="E16" i="2"/>
  <c r="D16" i="2"/>
  <c r="E14" i="2"/>
  <c r="E15" i="2" s="1"/>
  <c r="E17" i="2" s="1"/>
  <c r="D14" i="2"/>
  <c r="F13" i="2"/>
  <c r="D13" i="2"/>
  <c r="F15" i="2"/>
  <c r="F17" i="2" s="1"/>
  <c r="S7" i="4"/>
  <c r="N7" i="4"/>
  <c r="K7" i="4"/>
  <c r="E7" i="4"/>
  <c r="G7" i="4" s="1"/>
  <c r="S6" i="4"/>
  <c r="N6" i="4"/>
  <c r="K6" i="4"/>
  <c r="E6" i="4"/>
  <c r="G6" i="4"/>
  <c r="S5" i="4"/>
  <c r="N5" i="4"/>
  <c r="K5" i="4"/>
  <c r="E5" i="4"/>
  <c r="G5" i="4"/>
  <c r="D314" i="24"/>
  <c r="D222" i="24"/>
  <c r="D340" i="24"/>
  <c r="D123" i="24"/>
  <c r="D139" i="24"/>
  <c r="D71" i="24"/>
  <c r="D331" i="24"/>
  <c r="D225" i="24"/>
  <c r="D173" i="24"/>
  <c r="D152" i="24"/>
  <c r="D69" i="24"/>
  <c r="D154" i="24"/>
  <c r="D298" i="24"/>
  <c r="D128" i="24"/>
  <c r="D221" i="24"/>
  <c r="D38" i="24"/>
  <c r="D206" i="24"/>
  <c r="D40" i="24"/>
  <c r="D49" i="24"/>
  <c r="D65" i="24"/>
  <c r="D91" i="24"/>
  <c r="D342" i="24"/>
  <c r="D119" i="24"/>
  <c r="D209" i="24"/>
  <c r="D36" i="24"/>
  <c r="D330" i="24"/>
  <c r="D87" i="23"/>
  <c r="D71" i="23"/>
  <c r="D72" i="23"/>
  <c r="D68" i="23"/>
  <c r="D36" i="23"/>
  <c r="D52" i="23"/>
  <c r="D245" i="24"/>
  <c r="D32" i="23"/>
  <c r="D86" i="23"/>
  <c r="D142" i="24"/>
  <c r="D89" i="23"/>
  <c r="D74" i="24"/>
  <c r="D346" i="24"/>
  <c r="D293" i="24"/>
  <c r="D49" i="23"/>
  <c r="D229" i="24"/>
  <c r="D53" i="24"/>
  <c r="D309" i="24"/>
  <c r="D257" i="24"/>
  <c r="D205" i="24"/>
  <c r="D65" i="23"/>
  <c r="D171" i="24"/>
  <c r="D50" i="24"/>
  <c r="D254" i="24"/>
  <c r="D141" i="24"/>
  <c r="D33" i="24"/>
  <c r="D88" i="23"/>
  <c r="D262" i="24"/>
  <c r="D174" i="24"/>
  <c r="D228" i="24"/>
  <c r="D122" i="24"/>
  <c r="D169" i="24"/>
  <c r="D136" i="24"/>
  <c r="D243" i="24"/>
  <c r="D227" i="24"/>
  <c r="D348" i="24"/>
  <c r="D299" i="24"/>
  <c r="D296" i="24" l="1"/>
  <c r="D54" i="23"/>
  <c r="D214" i="24"/>
  <c r="D256" i="24"/>
  <c r="D41" i="24"/>
  <c r="D294" i="24"/>
  <c r="D144" i="24"/>
  <c r="D223" i="24"/>
  <c r="D259" i="24"/>
  <c r="D240" i="24"/>
  <c r="D151" i="24"/>
  <c r="D258" i="24"/>
  <c r="D344" i="24"/>
  <c r="D70" i="24"/>
  <c r="D143" i="24"/>
  <c r="D127" i="24"/>
  <c r="D37" i="23"/>
  <c r="D135" i="24"/>
  <c r="D175" i="24"/>
  <c r="D140" i="24"/>
  <c r="D226" i="24"/>
  <c r="D90" i="23"/>
  <c r="D90" i="24"/>
  <c r="D41" i="23"/>
  <c r="D316" i="24"/>
  <c r="D73" i="24"/>
  <c r="D263" i="24"/>
  <c r="D332" i="24"/>
  <c r="D57" i="23"/>
  <c r="D242" i="24"/>
  <c r="D345" i="24"/>
  <c r="D328" i="24"/>
  <c r="D224" i="24"/>
  <c r="D38" i="23"/>
  <c r="D34" i="24"/>
  <c r="D124" i="24"/>
  <c r="D66" i="24"/>
  <c r="D15" i="2"/>
  <c r="D17" i="2" s="1"/>
  <c r="D84" i="23"/>
</calcChain>
</file>

<file path=xl/sharedStrings.xml><?xml version="1.0" encoding="utf-8"?>
<sst xmlns="http://schemas.openxmlformats.org/spreadsheetml/2006/main" count="4982" uniqueCount="261">
  <si>
    <t xml:space="preserve">Start Type            </t>
  </si>
  <si>
    <t>Start - BC</t>
  </si>
  <si>
    <t>BC - LSL</t>
  </si>
  <si>
    <t>Cold</t>
  </si>
  <si>
    <t xml:space="preserve">Notes:  </t>
  </si>
  <si>
    <r>
      <t>(2)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If Intermediate fuel is not available use same value as a "hot" Start.</t>
    </r>
  </si>
  <si>
    <t>(3) BC = Breaker Close.</t>
  </si>
  <si>
    <t xml:space="preserve">(4) Total fuel consumed while ramping from Breaker Close to LSL </t>
  </si>
  <si>
    <t>(5) Shut-down Fuel = Fuel consumed from Breaker Open to Shutdown.</t>
  </si>
  <si>
    <t>(6) This value will be used to calculate Total Start-Up Fuel and Emission costs.</t>
  </si>
  <si>
    <r>
      <t>Start - BC</t>
    </r>
    <r>
      <rPr>
        <vertAlign val="superscript"/>
        <sz val="11"/>
        <color indexed="8"/>
        <rFont val="Calibri"/>
        <family val="2"/>
      </rPr>
      <t>(3)</t>
    </r>
  </si>
  <si>
    <r>
      <t>Shut-Down</t>
    </r>
    <r>
      <rPr>
        <vertAlign val="superscript"/>
        <sz val="11"/>
        <color indexed="8"/>
        <rFont val="Calibri"/>
        <family val="2"/>
      </rPr>
      <t>(5)</t>
    </r>
    <r>
      <rPr>
        <sz val="11"/>
        <color theme="1"/>
        <rFont val="Calibri"/>
        <family val="2"/>
        <scheme val="minor"/>
      </rPr>
      <t xml:space="preserve"> </t>
    </r>
  </si>
  <si>
    <t>Total</t>
  </si>
  <si>
    <r>
      <t>Intermediate</t>
    </r>
    <r>
      <rPr>
        <vertAlign val="superscript"/>
        <sz val="11"/>
        <color indexed="8"/>
        <rFont val="Calibri"/>
        <family val="2"/>
      </rPr>
      <t>(2)</t>
    </r>
  </si>
  <si>
    <t>Hot</t>
  </si>
  <si>
    <r>
      <t>Nodal Verifiable Cost - Start-Up Costs for SCP</t>
    </r>
    <r>
      <rPr>
        <b/>
        <vertAlign val="superscript"/>
        <sz val="14"/>
        <rFont val="Times New Roman"/>
        <family val="1"/>
      </rPr>
      <t>(1)</t>
    </r>
  </si>
  <si>
    <t>Start - LSL</t>
  </si>
  <si>
    <t xml:space="preserve">Shut-Down </t>
  </si>
  <si>
    <r>
      <t>BC - LSL</t>
    </r>
    <r>
      <rPr>
        <vertAlign val="superscript"/>
        <sz val="11"/>
        <color indexed="8"/>
        <rFont val="Calibri"/>
        <family val="2"/>
      </rPr>
      <t>(4)</t>
    </r>
  </si>
  <si>
    <r>
      <t>Total</t>
    </r>
    <r>
      <rPr>
        <vertAlign val="superscript"/>
        <sz val="11"/>
        <color indexed="8"/>
        <rFont val="Calibri"/>
        <family val="2"/>
      </rPr>
      <t>(6)</t>
    </r>
  </si>
  <si>
    <t xml:space="preserve">Start - LSL </t>
  </si>
  <si>
    <t>FUEL PERCENT (%)</t>
  </si>
  <si>
    <t>(NOx)</t>
  </si>
  <si>
    <t>BC-LSL</t>
  </si>
  <si>
    <t>(8) Estimated net generation delivered to the grid between Breaker Close and LSL.</t>
  </si>
  <si>
    <t>Total CC Resource</t>
  </si>
  <si>
    <t>Combustion Turbine No. 1</t>
  </si>
  <si>
    <t>Combustion Turbine No. 2</t>
  </si>
  <si>
    <t>Combustion Turbine No. 3</t>
  </si>
  <si>
    <t>Combustion Turbine No. 4</t>
  </si>
  <si>
    <t>Combustion Turbine No. 5</t>
  </si>
  <si>
    <t>Combustion Turbine No. 6</t>
  </si>
  <si>
    <t>Steam Turbine No. 1</t>
  </si>
  <si>
    <t>Steam Turbine No. 2</t>
  </si>
  <si>
    <t>Steam Turbine No. 3</t>
  </si>
  <si>
    <t xml:space="preserve">HSL =      </t>
  </si>
  <si>
    <t>MW</t>
  </si>
  <si>
    <t>Alternate Unit</t>
  </si>
  <si>
    <t>Yes</t>
  </si>
  <si>
    <t>No</t>
  </si>
  <si>
    <t xml:space="preserve"> </t>
  </si>
  <si>
    <t>Start Type</t>
  </si>
  <si>
    <r>
      <t>Intermediate</t>
    </r>
    <r>
      <rPr>
        <vertAlign val="superscript"/>
        <sz val="10"/>
        <rFont val="Arial"/>
        <family val="2"/>
      </rPr>
      <t>(2)</t>
    </r>
  </si>
  <si>
    <t>Solid Fuel (%)</t>
  </si>
  <si>
    <t>(5) Shutdown Fuel = Fuel consumed from Breaker Open to Shutdown.</t>
  </si>
  <si>
    <t>(6) This value will be used to calculate Total StartUp Fuel and Emission costs.</t>
  </si>
  <si>
    <t>(7) Estimated net generation delivered to the grid between Breaker Close and LSL for the Resource.</t>
  </si>
  <si>
    <t>FUEL PERCENT</t>
  </si>
  <si>
    <t>FUEL (MMBtu)</t>
  </si>
  <si>
    <r>
      <t>O&amp;M</t>
    </r>
    <r>
      <rPr>
        <b/>
        <vertAlign val="superscript"/>
        <sz val="11"/>
        <color indexed="8"/>
        <rFont val="Calibri"/>
        <family val="2"/>
      </rPr>
      <t>(7)</t>
    </r>
    <r>
      <rPr>
        <b/>
        <sz val="11"/>
        <color indexed="8"/>
        <rFont val="Calibri"/>
        <family val="2"/>
      </rPr>
      <t>($):</t>
    </r>
  </si>
  <si>
    <t>EMISSIONS (lbs/MMBtu)</t>
  </si>
  <si>
    <t>START-UP DURATION (Hours)</t>
  </si>
  <si>
    <r>
      <t>GENERATION</t>
    </r>
    <r>
      <rPr>
        <b/>
        <vertAlign val="superscript"/>
        <sz val="11"/>
        <rFont val="Calibri"/>
        <family val="2"/>
      </rPr>
      <t>(8)</t>
    </r>
    <r>
      <rPr>
        <b/>
        <sz val="11"/>
        <color indexed="8"/>
        <rFont val="Calibri"/>
        <family val="2"/>
      </rPr>
      <t xml:space="preserve"> 
(MWh)</t>
    </r>
  </si>
  <si>
    <t>O&amp;M ($)</t>
  </si>
  <si>
    <r>
      <t>Start - BC</t>
    </r>
    <r>
      <rPr>
        <vertAlign val="superscript"/>
        <sz val="10"/>
        <rFont val="Arial"/>
        <family val="2"/>
      </rPr>
      <t>(3)</t>
    </r>
  </si>
  <si>
    <r>
      <t>Shut-Down</t>
    </r>
    <r>
      <rPr>
        <vertAlign val="superscript"/>
        <sz val="11"/>
        <color indexed="8"/>
        <rFont val="Calibri"/>
        <family val="2"/>
      </rPr>
      <t>(5)</t>
    </r>
  </si>
  <si>
    <r>
      <t>Total</t>
    </r>
    <r>
      <rPr>
        <b/>
        <vertAlign val="superscript"/>
        <sz val="10"/>
        <rFont val="Arial"/>
        <family val="2"/>
      </rPr>
      <t>(6)</t>
    </r>
  </si>
  <si>
    <t xml:space="preserve">Gas </t>
  </si>
  <si>
    <t xml:space="preserve">Oil </t>
  </si>
  <si>
    <t xml:space="preserve">Solid Fuel </t>
  </si>
  <si>
    <t>Gas (%)</t>
  </si>
  <si>
    <t>Oil (%)</t>
  </si>
  <si>
    <t>Shut-Down</t>
  </si>
  <si>
    <t>MWh</t>
  </si>
  <si>
    <r>
      <t>Generation</t>
    </r>
    <r>
      <rPr>
        <vertAlign val="superscript"/>
        <sz val="12"/>
        <rFont val="Arial"/>
        <family val="2"/>
      </rPr>
      <t>(7)</t>
    </r>
    <r>
      <rPr>
        <sz val="10"/>
        <rFont val="Arial"/>
        <family val="2"/>
      </rPr>
      <t xml:space="preserve"> BC - LSL</t>
    </r>
  </si>
  <si>
    <t>Start - BC
(Hours)</t>
  </si>
  <si>
    <t>BC - LSL
(Hours)</t>
  </si>
  <si>
    <t>Start - LSL
(Hours)</t>
  </si>
  <si>
    <r>
      <t>SO</t>
    </r>
    <r>
      <rPr>
        <vertAlign val="subscript"/>
        <sz val="10"/>
        <rFont val="Arial"/>
        <family val="2"/>
      </rPr>
      <t xml:space="preserve">2
</t>
    </r>
    <r>
      <rPr>
        <sz val="10"/>
        <rFont val="Arial"/>
        <family val="2"/>
      </rPr>
      <t>(Lbs/MMBtu)</t>
    </r>
  </si>
  <si>
    <r>
      <t>NO</t>
    </r>
    <r>
      <rPr>
        <vertAlign val="subscript"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
(Lbs/MMBtu)</t>
    </r>
  </si>
  <si>
    <t>EMISSIONS</t>
  </si>
  <si>
    <r>
      <t>DURATION</t>
    </r>
    <r>
      <rPr>
        <b/>
        <vertAlign val="superscript"/>
        <sz val="11"/>
        <color indexed="8"/>
        <rFont val="Calibri"/>
        <family val="2"/>
      </rPr>
      <t>(10)</t>
    </r>
  </si>
  <si>
    <t>(10) Enter data for the whole configuration, not for the single resources</t>
  </si>
  <si>
    <t>SGR Owner 1 Name:</t>
  </si>
  <si>
    <t>Enter Name Here</t>
  </si>
  <si>
    <t>SGR Owner 2 Name:</t>
  </si>
  <si>
    <t>The table below must be filled for the registered CCP-Resource (CCP Configuration)</t>
  </si>
  <si>
    <r>
      <t>Minimum Energy Fuel</t>
    </r>
    <r>
      <rPr>
        <sz val="11"/>
        <color theme="1"/>
        <rFont val="Calibri"/>
        <family val="2"/>
        <scheme val="minor"/>
      </rPr>
      <t xml:space="preserve"> Rate </t>
    </r>
  </si>
  <si>
    <t>LSL</t>
  </si>
  <si>
    <t>Minimum Energy Fuel Rate</t>
  </si>
  <si>
    <t xml:space="preserve">O&amp;M </t>
  </si>
  <si>
    <r>
      <t>Emissions  (SO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)</t>
    </r>
  </si>
  <si>
    <r>
      <t xml:space="preserve"> Emissions</t>
    </r>
    <r>
      <rPr>
        <sz val="11"/>
        <color theme="1"/>
        <rFont val="Calibri"/>
        <family val="2"/>
        <scheme val="minor"/>
      </rPr>
      <t xml:space="preserve">  (NO</t>
    </r>
    <r>
      <rPr>
        <vertAlign val="subscript"/>
        <sz val="10"/>
        <rFont val="Arial"/>
        <family val="2"/>
      </rPr>
      <t>x</t>
    </r>
    <r>
      <rPr>
        <sz val="11"/>
        <color theme="1"/>
        <rFont val="Calibri"/>
        <family val="2"/>
        <scheme val="minor"/>
      </rPr>
      <t>)</t>
    </r>
  </si>
  <si>
    <t>Fuel Percent (%)</t>
  </si>
  <si>
    <t>MMBtu/hr</t>
  </si>
  <si>
    <t>MMBtu/MWh</t>
  </si>
  <si>
    <t>$/MWh</t>
  </si>
  <si>
    <t>lbs/MMBtu</t>
  </si>
  <si>
    <t>The tables below must be filled for each individual Unit that makes up each Combined-Cycle Configuration</t>
  </si>
  <si>
    <t>Nodal Verifiable Cost - Minimum Energy Costs @ LSL for CCP Resource - Combustion Turbine No. 1</t>
  </si>
  <si>
    <t>Nodal Verifiable Cost - Minimum Energy Costs @ LSL for CCP Resource - Combustion Turbine No. 2</t>
  </si>
  <si>
    <t>Nodal Verifiable Cost - Minimum Energy Costs @ LSL for CCP Resource - Combustion Turbine No. 3</t>
  </si>
  <si>
    <t>Nodal Verifiable Cost - Minimum Energy Costs @ LSL for CCP Resource - Combustion Turbine No. 4</t>
  </si>
  <si>
    <t>Nodal Verifiable Cost - Minimum Energy Costs @ LSL for CCP Resource - Combustion Turbine No. 5</t>
  </si>
  <si>
    <t>Nodal Verifiable Cost - Minimum Energy Costs @ LSL for CCP Resource - Combustion Turbine No. 6</t>
  </si>
  <si>
    <t>Nodal Verifiable Cost - Minimum Energy Costs @ LSL for CCP Resource - Steam Turbine No. 1</t>
  </si>
  <si>
    <t>Nodal Verifiable Cost - Minimum Energy Costs @ LSL for CCP Resource - Steam Turbine No. 2</t>
  </si>
  <si>
    <t>Nodal Verifiable Cost - Minimum Energy Costs @ LSL for CCP Resource - Steam Turbine No. 3</t>
  </si>
  <si>
    <t>Note:</t>
  </si>
  <si>
    <r>
      <t xml:space="preserve">Nodal Verifiable Cost - Total Minimum Energy Costs @ LSL for CCP Resource Configuration </t>
    </r>
    <r>
      <rPr>
        <b/>
        <vertAlign val="superscript"/>
        <sz val="12"/>
        <rFont val="Times New Roman"/>
        <family val="1"/>
      </rPr>
      <t>(1)</t>
    </r>
  </si>
  <si>
    <r>
      <t>(9) Select Standard or Actual. If Standard selected, enter the values according to Protocol Section 5.6.1</t>
    </r>
    <r>
      <rPr>
        <sz val="10"/>
        <color indexed="10"/>
        <rFont val="Arial"/>
        <family val="2"/>
      </rPr>
      <t>.</t>
    </r>
    <r>
      <rPr>
        <sz val="10"/>
        <rFont val="Arial"/>
        <family val="2"/>
      </rPr>
      <t xml:space="preserve"> If Actual selected, enter the values according to your supporting data.</t>
    </r>
  </si>
  <si>
    <r>
      <t>(7) Select Standard or Actual. If Standard selected, enter the values according to Protocol Section 5.6.1</t>
    </r>
    <r>
      <rPr>
        <sz val="10"/>
        <color indexed="10"/>
        <rFont val="Arial"/>
        <family val="2"/>
      </rPr>
      <t>.</t>
    </r>
    <r>
      <rPr>
        <sz val="10"/>
        <rFont val="Arial"/>
        <family val="2"/>
      </rPr>
      <t xml:space="preserve"> If Actual selected, enter the values according to your supporting data.</t>
    </r>
  </si>
  <si>
    <t xml:space="preserve">                                                                                                                                                                                                     </t>
  </si>
  <si>
    <r>
      <t>CONTACT</t>
    </r>
    <r>
      <rPr>
        <sz val="11"/>
        <color theme="1"/>
        <rFont val="Calibri"/>
        <family val="2"/>
        <scheme val="minor"/>
      </rPr>
      <t xml:space="preserve">:  If you have any questions, please contact your ERCOT Account Manager. You may also contact ERCOT's Verifiable Cost Group via e-mail at:  </t>
    </r>
    <r>
      <rPr>
        <b/>
        <u/>
        <sz val="12"/>
        <color indexed="12"/>
        <rFont val="Arial"/>
        <family val="2"/>
      </rPr>
      <t>NodalVerifiableCost@ercot.com</t>
    </r>
  </si>
  <si>
    <t xml:space="preserve">     3.  Heat Rates: Sheet 13</t>
  </si>
  <si>
    <t>a.  Resources submitting Verifiable Costs must fill in the following sheets:</t>
  </si>
  <si>
    <t>(1) Combined Cycle Plant CCP</t>
  </si>
  <si>
    <t>Nodal Verifiable Costs Submittal</t>
  </si>
  <si>
    <t>Date Completed</t>
  </si>
  <si>
    <t xml:space="preserve">  Name</t>
  </si>
  <si>
    <t xml:space="preserve">  Duns Number</t>
  </si>
  <si>
    <r>
      <t>Resource Information</t>
    </r>
    <r>
      <rPr>
        <b/>
        <vertAlign val="superscript"/>
        <sz val="12"/>
        <rFont val="Verdana"/>
        <family val="2"/>
      </rPr>
      <t>(a)</t>
    </r>
  </si>
  <si>
    <t xml:space="preserve">  Resource Code/Mnemonic</t>
  </si>
  <si>
    <t xml:space="preserve">This template is not intended to indicate approval or denial of any costs. </t>
  </si>
  <si>
    <t>For more information on verifiable costs, see ERCOT's Verifiable Cost Manual.</t>
  </si>
  <si>
    <t>Signature:</t>
  </si>
  <si>
    <t>Printed Name:</t>
  </si>
  <si>
    <t>Title:</t>
  </si>
  <si>
    <t>Date:</t>
  </si>
  <si>
    <t>Primary Contact Regarding the Verifiable Cost Submittal</t>
  </si>
  <si>
    <t>Phone Number:</t>
  </si>
  <si>
    <t>E-mail Address:</t>
  </si>
  <si>
    <t>Fax Number:</t>
  </si>
  <si>
    <r>
      <t>(a)</t>
    </r>
    <r>
      <rPr>
        <sz val="12"/>
        <rFont val="Verdana"/>
        <family val="2"/>
      </rPr>
      <t xml:space="preserve"> Resource information must match data provided in the Asset Registration Form (RARF)</t>
    </r>
  </si>
  <si>
    <r>
      <t>Input-Output Curve:  I/O = y = a + bx + cx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dx</t>
    </r>
    <r>
      <rPr>
        <b/>
        <vertAlign val="superscript"/>
        <sz val="14"/>
        <rFont val="Times New Roman"/>
        <family val="1"/>
      </rPr>
      <t xml:space="preserve">3 </t>
    </r>
  </si>
  <si>
    <r>
      <t>Average Heat Rate Curve:  AHR = y/x = a/x + b + cx + dx</t>
    </r>
    <r>
      <rPr>
        <b/>
        <vertAlign val="superscript"/>
        <sz val="14"/>
        <rFont val="Times New Roman"/>
        <family val="1"/>
      </rPr>
      <t>2</t>
    </r>
  </si>
  <si>
    <r>
      <t>Incremental Heat Rate Curve:  IHR = dy/dx = b + 2cx + 3dx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</t>
    </r>
  </si>
  <si>
    <r>
      <t xml:space="preserve">Where:  </t>
    </r>
    <r>
      <rPr>
        <b/>
        <sz val="12"/>
        <rFont val="Arial"/>
        <family val="2"/>
      </rPr>
      <t>x = Resource Output Level in MW</t>
    </r>
  </si>
  <si>
    <t xml:space="preserve">                  y = Input in MMBtu/hr</t>
  </si>
  <si>
    <t xml:space="preserve">              a-d = The Coefficients that define the equation</t>
  </si>
  <si>
    <t>Average Seasonal I/O Coefficients</t>
  </si>
  <si>
    <t>Table 1</t>
  </si>
  <si>
    <t>Input-Output Curve Coefficients</t>
  </si>
  <si>
    <t>Enter</t>
  </si>
  <si>
    <t>a</t>
  </si>
  <si>
    <t>b</t>
  </si>
  <si>
    <t>c</t>
  </si>
  <si>
    <t>d</t>
  </si>
  <si>
    <t>HSL</t>
  </si>
  <si>
    <t>Note:  If the Resource Heat Rate coefficients change by season enter values below</t>
  </si>
  <si>
    <t>Seasonal I/O Coefficients</t>
  </si>
  <si>
    <t>Table 1-Winter Season</t>
  </si>
  <si>
    <t>Table 2-Spring Season</t>
  </si>
  <si>
    <t>Table 3-Summer Season</t>
  </si>
  <si>
    <t>Table 4-Fall Season</t>
  </si>
  <si>
    <t>b.  Resources submitting costs above the Low Sustainable Limit (LSL) used for Real Time Mitigation must fill in sheets 14-17 (select the appropriate sheet)</t>
  </si>
  <si>
    <r>
      <t>Input-Output Curve:  I/O = y = a + bx + cx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dx</t>
    </r>
    <r>
      <rPr>
        <b/>
        <vertAlign val="superscript"/>
        <sz val="14"/>
        <rFont val="Times New Roman"/>
        <family val="1"/>
      </rPr>
      <t>3</t>
    </r>
  </si>
  <si>
    <t xml:space="preserve">                    Input-Output Curve Coefficients</t>
  </si>
  <si>
    <t>Use IHR Curve for Mitigated Offer?</t>
  </si>
  <si>
    <t>Nodal Verifiable Cost - Mitigated Offer: Emission Costs plus O&amp;M</t>
  </si>
  <si>
    <t>Points along the IHR Curve</t>
  </si>
  <si>
    <r>
      <t>Output Level</t>
    </r>
    <r>
      <rPr>
        <b/>
        <vertAlign val="superscript"/>
        <sz val="10"/>
        <rFont val="Arial"/>
        <family val="2"/>
      </rPr>
      <t>(1)</t>
    </r>
  </si>
  <si>
    <r>
      <t>IHR</t>
    </r>
    <r>
      <rPr>
        <b/>
        <vertAlign val="superscript"/>
        <sz val="10"/>
        <rFont val="Arial"/>
        <family val="2"/>
      </rPr>
      <t>(2)</t>
    </r>
  </si>
  <si>
    <r>
      <t>Emissions</t>
    </r>
    <r>
      <rPr>
        <b/>
        <sz val="10"/>
        <rFont val="Arial"/>
        <family val="2"/>
      </rPr>
      <t xml:space="preserve"> (SO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</si>
  <si>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O&amp;M</t>
    </r>
    <r>
      <rPr>
        <b/>
        <vertAlign val="superscript"/>
        <sz val="10"/>
        <rFont val="Arial"/>
        <family val="2"/>
      </rPr>
      <t>(3)</t>
    </r>
    <r>
      <rPr>
        <b/>
        <sz val="10"/>
        <rFont val="Arial"/>
        <family val="2"/>
      </rPr>
      <t xml:space="preserve"> </t>
    </r>
  </si>
  <si>
    <r>
      <t>Fuel Percent (%)</t>
    </r>
    <r>
      <rPr>
        <b/>
        <vertAlign val="superscript"/>
        <sz val="10"/>
        <rFont val="Arial"/>
        <family val="2"/>
      </rPr>
      <t>(4)</t>
    </r>
  </si>
  <si>
    <t xml:space="preserve"> Point 1</t>
  </si>
  <si>
    <t xml:space="preserve"> Point 2</t>
  </si>
  <si>
    <t xml:space="preserve"> Point 3</t>
  </si>
  <si>
    <t xml:space="preserve"> Point 4</t>
  </si>
  <si>
    <t xml:space="preserve"> Point 5</t>
  </si>
  <si>
    <t xml:space="preserve"> Point 6</t>
  </si>
  <si>
    <t xml:space="preserve"> Point 7</t>
  </si>
  <si>
    <t xml:space="preserve"> Point 8</t>
  </si>
  <si>
    <t xml:space="preserve"> Point 9</t>
  </si>
  <si>
    <t xml:space="preserve"> Point 10</t>
  </si>
  <si>
    <r>
      <t xml:space="preserve">(3) O&amp;M costs must be represented by a </t>
    </r>
    <r>
      <rPr>
        <b/>
        <sz val="10"/>
        <rFont val="Arial"/>
        <family val="2"/>
      </rPr>
      <t>single average value</t>
    </r>
    <r>
      <rPr>
        <sz val="10"/>
        <rFont val="Arial"/>
        <family val="2"/>
      </rPr>
      <t xml:space="preserve"> for the entire range along the IHR curve.</t>
    </r>
  </si>
  <si>
    <t xml:space="preserve">(4) MMS will accept any fuel percent combination, but these must be the same values along the IHR curve and output MW level.  In order to submit O&amp;M and emission cost values for operations above </t>
  </si>
  <si>
    <t xml:space="preserve">    LSL; Resource must also submit an Incremental Heat Rate Curve (IHR).</t>
  </si>
  <si>
    <t>Modify formulas if needed !!!</t>
  </si>
  <si>
    <t>SGR Owner 3 Name:</t>
  </si>
  <si>
    <t>SGR Owner 4 Name:</t>
  </si>
  <si>
    <t>(8) The formulas in columns D, E, and F are for configurations with no alternate units. Modify the formulas as needed for configurations with alternate units. ERCOT will validate them.</t>
  </si>
  <si>
    <r>
      <t>Winter Season - December, January &amp; February</t>
    </r>
    <r>
      <rPr>
        <b/>
        <vertAlign val="superscript"/>
        <sz val="16"/>
        <color indexed="10"/>
        <rFont val="Arial"/>
        <family val="2"/>
      </rPr>
      <t>(a)</t>
    </r>
  </si>
  <si>
    <r>
      <t>Spring Season - March, April &amp; May</t>
    </r>
    <r>
      <rPr>
        <b/>
        <vertAlign val="superscript"/>
        <sz val="16"/>
        <color indexed="10"/>
        <rFont val="Arial"/>
        <family val="2"/>
      </rPr>
      <t>(a)</t>
    </r>
  </si>
  <si>
    <r>
      <t>Summer Season - June, July &amp; August</t>
    </r>
    <r>
      <rPr>
        <b/>
        <vertAlign val="superscript"/>
        <sz val="16"/>
        <color indexed="10"/>
        <rFont val="Arial"/>
        <family val="2"/>
      </rPr>
      <t>(a)</t>
    </r>
  </si>
  <si>
    <r>
      <t>Fall Season - September, October &amp; November</t>
    </r>
    <r>
      <rPr>
        <b/>
        <vertAlign val="superscript"/>
        <sz val="16"/>
        <color indexed="10"/>
        <rFont val="Arial"/>
        <family val="2"/>
      </rPr>
      <t>(a)</t>
    </r>
  </si>
  <si>
    <t>(a) Months in Season are defined in Section 2 of the Nodal Protocols.</t>
  </si>
  <si>
    <r>
      <t xml:space="preserve">     1.  Start-Up Costs: Sheets 1-6 (select the appropriate sheet for the resource type CCP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SCP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or SGR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</si>
  <si>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 xml:space="preserve">(1) If Start-Up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fill in "4-SCP-Seasonal-StartUp Costs" Sheet.</t>
    </r>
  </si>
  <si>
    <t>SGR Owner 5 Name:</t>
  </si>
  <si>
    <t>Nodal Verifiable Cost - Start-Up Costs for the Whole Resource(1)</t>
  </si>
  <si>
    <r>
      <t xml:space="preserve">(1) If Start-Up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fill in "6-SGR-Seasonal-StartUp Costs" Sheet.</t>
    </r>
  </si>
  <si>
    <r>
      <t xml:space="preserve">(1) If Start-Up Costs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fill in "3-SCP-StartUp Costs" Sheet.</t>
    </r>
  </si>
  <si>
    <r>
      <t xml:space="preserve">(1) If Minimum Energy Costs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"7-CCP-Minimum-Energy Costs" sheet.</t>
    </r>
  </si>
  <si>
    <r>
      <t xml:space="preserve">(1) If Minimum Energy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"8-CCP-Seasonal-Min-Energy Cost" sheet.</t>
    </r>
  </si>
  <si>
    <r>
      <t xml:space="preserve">Nodal Verifiable Cost - Total Minimum Energy Costs @ LSL for the Whole Resource </t>
    </r>
    <r>
      <rPr>
        <b/>
        <vertAlign val="superscript"/>
        <sz val="12"/>
        <rFont val="Times New Roman"/>
        <family val="1"/>
      </rPr>
      <t>(1)</t>
    </r>
  </si>
  <si>
    <r>
      <t>Nodal Verifiable Cost - Start-Up Costs for SGR</t>
    </r>
    <r>
      <rPr>
        <b/>
        <vertAlign val="superscript"/>
        <sz val="14"/>
        <rFont val="Times New Roman"/>
        <family val="1"/>
      </rPr>
      <t>(1)</t>
    </r>
  </si>
  <si>
    <r>
      <t xml:space="preserve">Nodal Verifiable Cost - Total Minimum Energy Costs @ LSL for SGR </t>
    </r>
    <r>
      <rPr>
        <b/>
        <vertAlign val="superscript"/>
        <sz val="12"/>
        <rFont val="Times New Roman"/>
        <family val="1"/>
      </rPr>
      <t>(1)</t>
    </r>
  </si>
  <si>
    <r>
      <t xml:space="preserve">(1) If Minimum Energy Costs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"9-SCP-Minimum-Energy Costs" sheet.</t>
    </r>
  </si>
  <si>
    <r>
      <t xml:space="preserve">(1) If Minimum Energy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"12-SGR-Seasonal-Min-Energy Cost" sheet.</t>
    </r>
  </si>
  <si>
    <r>
      <t xml:space="preserve">(1) If Minimum Energy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"10-SCP-Seasonal-Min-Energy Cost" sheet.</t>
    </r>
  </si>
  <si>
    <r>
      <t xml:space="preserve">(1) If Minimum Energy Costs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"11-SGR-Minimum-Energy Costs" sheet.</t>
    </r>
  </si>
  <si>
    <t>Note:  If costs above LSL vary by season, please ignore this sheet and use tables under the "Seasonal-Costs Above LSL".</t>
  </si>
  <si>
    <t>(2) IHR curve is calculated utilizing the I/O coefficients as entered in table 1 and the Output Level in MWs as shown in the "Heat Rates Calculation Sheet".</t>
  </si>
  <si>
    <t>(1) Filing Entity may choose points along the IHR curve to calculate Emissions costs.  Points will be chosen between LSL-HSL.</t>
  </si>
  <si>
    <t>Total Resource</t>
  </si>
  <si>
    <t>SGR Owner1 Name:</t>
  </si>
  <si>
    <t>%</t>
  </si>
  <si>
    <t>Year</t>
  </si>
  <si>
    <r>
      <t xml:space="preserve">Escalation Factors </t>
    </r>
    <r>
      <rPr>
        <b/>
        <vertAlign val="superscript"/>
        <sz val="10"/>
        <rFont val="Arial"/>
        <family val="2"/>
      </rPr>
      <t>(1)</t>
    </r>
  </si>
  <si>
    <r>
      <t xml:space="preserve">$ spent on Maintenance </t>
    </r>
    <r>
      <rPr>
        <sz val="10"/>
        <rFont val="Arial"/>
        <family val="2"/>
      </rPr>
      <t>(before escalation factor applied)</t>
    </r>
  </si>
  <si>
    <t xml:space="preserve">Escalated Maintenance Amounts        </t>
  </si>
  <si>
    <t>,</t>
  </si>
  <si>
    <t>Date</t>
  </si>
  <si>
    <t>Change</t>
  </si>
  <si>
    <t>Version</t>
  </si>
  <si>
    <t>Updated the Escalation Factors</t>
  </si>
  <si>
    <t>V.12</t>
  </si>
  <si>
    <t>V.13</t>
  </si>
  <si>
    <r>
      <t xml:space="preserve">     2.  Minimum Energy Costs: Sheets 7-12 (select the approppriate sheet for the  resource type CCP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SCP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or SGR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</si>
  <si>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 xml:space="preserve">Nodal Verifiable Cost - Total Minimum Energy Costs @ LSL for SCP Resource Configuration </t>
    </r>
    <r>
      <rPr>
        <b/>
        <vertAlign val="superscript"/>
        <sz val="12"/>
        <rFont val="Times New Roman"/>
        <family val="1"/>
      </rPr>
      <t>(1)</t>
    </r>
  </si>
  <si>
    <t>Note:  If costs above LSL vary by season, please ignore this sheet and use tables under the "15-Seasonal-Costs Above LSL".</t>
  </si>
  <si>
    <t>IF RESOURCE IS A CCP OR A SCP, ENTER DATA IN THIS SHEET.</t>
  </si>
  <si>
    <t>IF RESOURCE IS A SGR, ENTER DATA IN SHEET 16 OR 17.</t>
  </si>
  <si>
    <r>
      <t>Nodal Verifiable Cost - Mitigated Offer: Emission Costs plus O&amp;M</t>
    </r>
    <r>
      <rPr>
        <b/>
        <vertAlign val="superscript"/>
        <sz val="14"/>
        <rFont val="Times New Roman"/>
        <family val="1"/>
      </rPr>
      <t>(0)</t>
    </r>
  </si>
  <si>
    <r>
      <t xml:space="preserve">(0) If data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"14- Costs Above LSL" sheet.</t>
    </r>
    <r>
      <rPr>
        <sz val="10"/>
        <color indexed="10"/>
        <rFont val="Arial"/>
        <family val="2"/>
      </rPr>
      <t>???</t>
    </r>
  </si>
  <si>
    <r>
      <t>Options for O&amp;M data</t>
    </r>
    <r>
      <rPr>
        <b/>
        <vertAlign val="superscript"/>
        <sz val="11"/>
        <color indexed="8"/>
        <rFont val="Calibri"/>
        <family val="2"/>
      </rPr>
      <t>(9)</t>
    </r>
    <r>
      <rPr>
        <b/>
        <sz val="11"/>
        <color indexed="8"/>
        <rFont val="Calibri"/>
        <family val="2"/>
      </rPr>
      <t>:</t>
    </r>
  </si>
  <si>
    <r>
      <t xml:space="preserve">(1) If Start-Up Costs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fill in "2-CCP-Seasonal- StartUp Costs" Sheet.</t>
    </r>
  </si>
  <si>
    <r>
      <t xml:space="preserve">(1) If Start-Up Costs do not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fill in "1-CCP Start-Up Costs" Sheet.</t>
    </r>
  </si>
  <si>
    <t>d. For any additional information to be submitted, please use a separate file</t>
  </si>
  <si>
    <r>
      <t>Fuel Percent (%)</t>
    </r>
    <r>
      <rPr>
        <vertAlign val="superscript"/>
        <sz val="10"/>
        <rFont val="Arial"/>
        <family val="2"/>
      </rPr>
      <t>(2)</t>
    </r>
  </si>
  <si>
    <t>(2) Fuel percentage must be identical for all owners since the Resource does not operate with different fuels for each owner.</t>
  </si>
  <si>
    <t>V.14</t>
  </si>
  <si>
    <t xml:space="preserve">(2) IHR curve is calculated utilizing the I/O coefficients as entered in table 1 and the Output Level in MWs as shown in the "Heat Rates Calculation Sheet". </t>
  </si>
  <si>
    <t>DATA IN THIS SHEET IS FOR THE WHOLE RESOURCE CONFIGURATION</t>
  </si>
  <si>
    <r>
      <t xml:space="preserve">(0) If data vary by Season, </t>
    </r>
    <r>
      <rPr>
        <sz val="10"/>
        <color indexed="10"/>
        <rFont val="Arial"/>
        <family val="2"/>
      </rPr>
      <t>ignore</t>
    </r>
    <r>
      <rPr>
        <sz val="10"/>
        <rFont val="Arial"/>
        <family val="2"/>
      </rPr>
      <t xml:space="preserve"> this sheet and use tables under the "15-Seasonal Costs Above LSL" sheet.</t>
    </r>
  </si>
  <si>
    <r>
      <t>Nodal Verifiable Cost - Mitigated Offer: Emission Costs plus O&amp;M</t>
    </r>
    <r>
      <rPr>
        <b/>
        <vertAlign val="superscript"/>
        <sz val="14"/>
        <rFont val="Times New Roman"/>
        <family val="1"/>
      </rPr>
      <t xml:space="preserve">(0) </t>
    </r>
  </si>
  <si>
    <r>
      <t>(SO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)</t>
    </r>
  </si>
  <si>
    <r>
      <t>Emissions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(NO</t>
    </r>
    <r>
      <rPr>
        <b/>
        <vertAlign val="subscript"/>
        <sz val="12"/>
        <rFont val="Arial"/>
        <family val="2"/>
      </rPr>
      <t>x</t>
    </r>
    <r>
      <rPr>
        <b/>
        <sz val="10"/>
        <rFont val="Arial"/>
        <family val="2"/>
      </rPr>
      <t>)</t>
    </r>
  </si>
  <si>
    <r>
      <t>Emissions</t>
    </r>
    <r>
      <rPr>
        <b/>
        <vertAlign val="superscript"/>
        <sz val="10"/>
        <rFont val="Arial"/>
        <family val="2"/>
      </rPr>
      <t xml:space="preserve">  </t>
    </r>
    <r>
      <rPr>
        <b/>
        <sz val="10"/>
        <rFont val="Arial"/>
        <family val="2"/>
      </rPr>
      <t>(NO</t>
    </r>
    <r>
      <rPr>
        <b/>
        <vertAlign val="subscript"/>
        <sz val="12"/>
        <rFont val="Arial"/>
        <family val="2"/>
      </rPr>
      <t>x</t>
    </r>
    <r>
      <rPr>
        <b/>
        <sz val="10"/>
        <rFont val="Arial"/>
        <family val="2"/>
      </rPr>
      <t>)</t>
    </r>
  </si>
  <si>
    <t>(5) Enter each SGR ownership share in percentage.  The Template will calculate the output level corresponding to the IHR point.</t>
  </si>
  <si>
    <r>
      <t>Ownership Percent</t>
    </r>
    <r>
      <rPr>
        <b/>
        <vertAlign val="superscript"/>
        <sz val="10"/>
        <rFont val="Arial"/>
        <family val="2"/>
      </rPr>
      <t>(5)</t>
    </r>
  </si>
  <si>
    <t>V.15</t>
  </si>
  <si>
    <t>(2) Simple Cycle Plant SCP (e.g., Simple cycle gas turbine, Coal-fire plant, or other)</t>
  </si>
  <si>
    <t xml:space="preserve">(3) Split Generation Resource SGR </t>
  </si>
  <si>
    <t>c.  Resources submitting Standard O&amp;M Costs should insert the Resource-Specific Standard O&amp;M Costs approved in the Nodal Protocol Section 5.6 into the    appropriate fields in lieu of actual verifiable costs.  Note that the Protocols do not provide for Standard O&amp;M Costs above LSL.</t>
  </si>
  <si>
    <t>V.16</t>
  </si>
  <si>
    <r>
      <t xml:space="preserve">Nodal Verifiable Cost - Start-Up Costs for CCP </t>
    </r>
    <r>
      <rPr>
        <b/>
        <vertAlign val="superscript"/>
        <sz val="14"/>
        <rFont val="Times New Roman"/>
        <family val="1"/>
      </rPr>
      <t>(1)(10)</t>
    </r>
  </si>
  <si>
    <t>Winter Season - December, January &amp; February</t>
  </si>
  <si>
    <t>Spring Season - March, April &amp; May</t>
  </si>
  <si>
    <t>Summer Season - June, July &amp; August</t>
  </si>
  <si>
    <t>Fall Season - September, October &amp; November</t>
  </si>
  <si>
    <t xml:space="preserve">  Resource Manufacturer and Model</t>
  </si>
  <si>
    <t>V.17</t>
  </si>
  <si>
    <t>V.18</t>
  </si>
  <si>
    <t>V.19</t>
  </si>
  <si>
    <t>V.20</t>
  </si>
  <si>
    <t>The purpose of this template is to facilitate the submission of verifiable costs by QSEs or REs.</t>
  </si>
  <si>
    <t>QSE or RE Information</t>
  </si>
  <si>
    <t>By signing below, the undersigned QSE or RE Authorized Representative affirms that, as of the date listed below and to the best of the undersigned's knowledge: 
     a)  this submission is complete, true, and correct;  
     b)  all costs listed in this submission are accurate; and,
     c)  no fixed costs are included in this submission, in accordance with ERCOT Protocol Section
          5.6.1, Verifiable Costs, paragraph (5)(a).</t>
  </si>
  <si>
    <t>QSE or RE Authorized Representative</t>
  </si>
  <si>
    <t>Resource Identification and Attestation</t>
  </si>
  <si>
    <t xml:space="preserve">The purpose of this template is to facilitate the process of QSEs or REs submitting Nodal Verifiable Costs.  It is not intended to indicate approval or denial of any costs.  </t>
  </si>
  <si>
    <t>V.21</t>
  </si>
  <si>
    <t>V.22</t>
  </si>
  <si>
    <t>V.23</t>
  </si>
  <si>
    <t>V.24</t>
  </si>
  <si>
    <t>Version 25:  12/15/2025</t>
  </si>
  <si>
    <t>(1) Calculated by ERCOT and effective as of January 1, 2026</t>
  </si>
  <si>
    <t>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</si>
</sst>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"/>
  </numFmts>
  <fonts count="5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vertAlign val="superscript"/>
      <sz val="11"/>
      <name val="Calibri"/>
      <family val="2"/>
    </font>
    <font>
      <vertAlign val="subscript"/>
      <sz val="11"/>
      <color indexed="8"/>
      <name val="Calibri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u/>
      <sz val="12"/>
      <color indexed="12"/>
      <name val="Arial"/>
      <family val="2"/>
    </font>
    <font>
      <sz val="12"/>
      <name val="Times New Roman"/>
      <family val="1"/>
    </font>
    <font>
      <sz val="16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24"/>
      <color indexed="60"/>
      <name val="Verdana"/>
      <family val="2"/>
    </font>
    <font>
      <sz val="14"/>
      <name val="Verdana"/>
      <family val="2"/>
    </font>
    <font>
      <b/>
      <sz val="20"/>
      <color indexed="6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vertAlign val="superscript"/>
      <sz val="12"/>
      <name val="Verdana"/>
      <family val="2"/>
    </font>
    <font>
      <b/>
      <sz val="12"/>
      <color indexed="10"/>
      <name val="Verdana"/>
      <family val="2"/>
    </font>
    <font>
      <vertAlign val="superscript"/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vertAlign val="subscript"/>
      <sz val="10"/>
      <name val="Arial"/>
      <family val="2"/>
    </font>
    <font>
      <b/>
      <vertAlign val="subscript"/>
      <sz val="12"/>
      <name val="Arial"/>
      <family val="2"/>
    </font>
    <font>
      <b/>
      <sz val="16"/>
      <color indexed="10"/>
      <name val="Arial"/>
      <family val="2"/>
    </font>
    <font>
      <b/>
      <vertAlign val="superscript"/>
      <sz val="16"/>
      <color indexed="10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sz val="10"/>
      <name val="Arial Black"/>
      <family val="2"/>
    </font>
    <font>
      <sz val="10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 style="thick">
        <color indexed="40"/>
      </left>
      <right style="thick">
        <color indexed="40"/>
      </right>
      <top/>
      <bottom style="thick">
        <color indexed="40"/>
      </bottom>
      <diagonal/>
    </border>
    <border>
      <left style="thick">
        <color indexed="40"/>
      </left>
      <right style="thick">
        <color indexed="40"/>
      </right>
      <top style="thick">
        <color indexed="40"/>
      </top>
      <bottom style="thick">
        <color indexed="40"/>
      </bottom>
      <diagonal/>
    </border>
    <border>
      <left style="thick">
        <color indexed="40"/>
      </left>
      <right style="thick">
        <color indexed="40"/>
      </right>
      <top style="thick">
        <color indexed="40"/>
      </top>
      <bottom style="thick">
        <color indexed="64"/>
      </bottom>
      <diagonal/>
    </border>
    <border>
      <left style="thick">
        <color indexed="64"/>
      </left>
      <right style="thick">
        <color indexed="40"/>
      </right>
      <top style="thick">
        <color indexed="40"/>
      </top>
      <bottom style="thick">
        <color indexed="40"/>
      </bottom>
      <diagonal/>
    </border>
    <border>
      <left style="thick">
        <color indexed="40"/>
      </left>
      <right style="thick">
        <color indexed="64"/>
      </right>
      <top style="thick">
        <color indexed="40"/>
      </top>
      <bottom style="thick">
        <color indexed="40"/>
      </bottom>
      <diagonal/>
    </border>
    <border>
      <left style="thick">
        <color indexed="64"/>
      </left>
      <right style="thick">
        <color indexed="40"/>
      </right>
      <top style="thick">
        <color indexed="40"/>
      </top>
      <bottom style="thick">
        <color indexed="64"/>
      </bottom>
      <diagonal/>
    </border>
    <border>
      <left style="thick">
        <color indexed="40"/>
      </left>
      <right style="thick">
        <color indexed="64"/>
      </right>
      <top style="thick">
        <color indexed="4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40"/>
      </top>
      <bottom style="thick">
        <color indexed="40"/>
      </bottom>
      <diagonal/>
    </border>
    <border>
      <left style="thick">
        <color indexed="64"/>
      </left>
      <right style="thick">
        <color indexed="64"/>
      </right>
      <top style="thick">
        <color indexed="40"/>
      </top>
      <bottom style="thick">
        <color indexed="64"/>
      </bottom>
      <diagonal/>
    </border>
    <border>
      <left style="thick">
        <color indexed="40"/>
      </left>
      <right style="thick">
        <color indexed="64"/>
      </right>
      <top/>
      <bottom style="thick">
        <color indexed="40"/>
      </bottom>
      <diagonal/>
    </border>
    <border>
      <left style="thick">
        <color indexed="64"/>
      </left>
      <right style="thick">
        <color indexed="40"/>
      </right>
      <top/>
      <bottom/>
      <diagonal/>
    </border>
    <border>
      <left style="thick">
        <color indexed="40"/>
      </left>
      <right style="thick">
        <color indexed="40"/>
      </right>
      <top/>
      <bottom/>
      <diagonal/>
    </border>
    <border>
      <left style="thick">
        <color indexed="40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40"/>
      </right>
      <top/>
      <bottom style="thick">
        <color indexed="40"/>
      </bottom>
      <diagonal/>
    </border>
    <border>
      <left style="thick">
        <color indexed="64"/>
      </left>
      <right style="thick">
        <color indexed="64"/>
      </right>
      <top/>
      <bottom style="thick">
        <color indexed="40"/>
      </bottom>
      <diagonal/>
    </border>
    <border>
      <left style="thick">
        <color indexed="64"/>
      </left>
      <right/>
      <top style="thick">
        <color indexed="40"/>
      </top>
      <bottom style="thick">
        <color indexed="40"/>
      </bottom>
      <diagonal/>
    </border>
    <border>
      <left style="thick">
        <color indexed="64"/>
      </left>
      <right/>
      <top style="thick">
        <color indexed="4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40"/>
      </bottom>
      <diagonal/>
    </border>
    <border>
      <left/>
      <right style="thick">
        <color indexed="40"/>
      </right>
      <top/>
      <bottom style="thick">
        <color indexed="4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1"/>
      </bottom>
      <diagonal/>
    </border>
    <border>
      <left/>
      <right style="medium">
        <color indexed="64"/>
      </right>
      <top style="hair">
        <color indexed="61"/>
      </top>
      <bottom style="hair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40"/>
      </bottom>
      <diagonal/>
    </border>
    <border>
      <left/>
      <right style="thick">
        <color indexed="64"/>
      </right>
      <top style="thick">
        <color indexed="64"/>
      </top>
      <bottom style="thick">
        <color indexed="40"/>
      </bottom>
      <diagonal/>
    </border>
    <border>
      <left style="thick">
        <color indexed="40"/>
      </left>
      <right/>
      <top style="thick">
        <color indexed="40"/>
      </top>
      <bottom style="thick">
        <color indexed="4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0"/>
      </bottom>
      <diagonal/>
    </border>
    <border>
      <left/>
      <right style="thick">
        <color indexed="40"/>
      </right>
      <top style="thick">
        <color indexed="64"/>
      </top>
      <bottom style="thick">
        <color indexed="40"/>
      </bottom>
      <diagonal/>
    </border>
    <border>
      <left style="thick">
        <color indexed="40"/>
      </left>
      <right style="thick">
        <color indexed="40"/>
      </right>
      <top style="thick">
        <color indexed="64"/>
      </top>
      <bottom style="thick">
        <color indexed="40"/>
      </bottom>
      <diagonal/>
    </border>
    <border>
      <left style="thick">
        <color indexed="40"/>
      </left>
      <right style="thick">
        <color indexed="64"/>
      </right>
      <top style="thick">
        <color indexed="64"/>
      </top>
      <bottom style="thick">
        <color indexed="40"/>
      </bottom>
      <diagonal/>
    </border>
    <border>
      <left style="thick">
        <color indexed="64"/>
      </left>
      <right style="thick">
        <color indexed="40"/>
      </right>
      <top style="thick">
        <color indexed="64"/>
      </top>
      <bottom style="thick">
        <color indexed="40"/>
      </bottom>
      <diagonal/>
    </border>
    <border>
      <left/>
      <right style="thick">
        <color indexed="40"/>
      </right>
      <top/>
      <bottom style="thick">
        <color indexed="64"/>
      </bottom>
      <diagonal/>
    </border>
    <border>
      <left style="thick">
        <color indexed="64"/>
      </left>
      <right style="thick">
        <color indexed="4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40"/>
      </right>
      <top style="thick">
        <color indexed="64"/>
      </top>
      <bottom style="thick">
        <color indexed="64"/>
      </bottom>
      <diagonal/>
    </border>
    <border>
      <left style="thick">
        <color indexed="40"/>
      </left>
      <right style="thick">
        <color indexed="40"/>
      </right>
      <top style="thick">
        <color indexed="64"/>
      </top>
      <bottom style="thick">
        <color indexed="64"/>
      </bottom>
      <diagonal/>
    </border>
    <border>
      <left style="thick">
        <color indexed="4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40"/>
      </bottom>
      <diagonal/>
    </border>
    <border>
      <left/>
      <right style="thick">
        <color indexed="64"/>
      </right>
      <top/>
      <bottom style="thick">
        <color indexed="40"/>
      </bottom>
      <diagonal/>
    </border>
    <border>
      <left style="thick">
        <color indexed="40"/>
      </left>
      <right/>
      <top style="thick">
        <color indexed="4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40"/>
      </top>
      <bottom style="thick">
        <color indexed="40"/>
      </bottom>
      <diagonal/>
    </border>
    <border>
      <left style="thin">
        <color indexed="64"/>
      </left>
      <right style="thick">
        <color indexed="64"/>
      </right>
      <top style="thick">
        <color indexed="40"/>
      </top>
      <bottom style="thick">
        <color indexed="64"/>
      </bottom>
      <diagonal/>
    </border>
    <border>
      <left style="thick">
        <color indexed="40"/>
      </left>
      <right/>
      <top/>
      <bottom style="thick">
        <color indexed="40"/>
      </bottom>
      <diagonal/>
    </border>
    <border>
      <left style="thin">
        <color indexed="64"/>
      </left>
      <right style="thick">
        <color indexed="64"/>
      </right>
      <top/>
      <bottom style="thick">
        <color indexed="40"/>
      </bottom>
      <diagonal/>
    </border>
    <border>
      <left style="medium">
        <color indexed="64"/>
      </left>
      <right/>
      <top style="hair">
        <color indexed="61"/>
      </top>
      <bottom style="hair">
        <color indexed="61"/>
      </bottom>
      <diagonal/>
    </border>
    <border>
      <left/>
      <right/>
      <top style="hair">
        <color indexed="61"/>
      </top>
      <bottom style="hair">
        <color indexed="61"/>
      </bottom>
      <diagonal/>
    </border>
    <border>
      <left style="medium">
        <color indexed="64"/>
      </left>
      <right/>
      <top/>
      <bottom style="hair">
        <color indexed="61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40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40"/>
      </left>
      <right/>
      <top style="thick">
        <color indexed="64"/>
      </top>
      <bottom style="thick">
        <color indexed="4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40"/>
      </left>
      <right style="thick">
        <color indexed="40"/>
      </right>
      <top style="medium">
        <color indexed="64"/>
      </top>
      <bottom/>
      <diagonal/>
    </border>
    <border>
      <left style="thick">
        <color indexed="40"/>
      </left>
      <right/>
      <top style="thin">
        <color indexed="64"/>
      </top>
      <bottom style="thick">
        <color indexed="40"/>
      </bottom>
      <diagonal/>
    </border>
    <border>
      <left/>
      <right/>
      <top style="thin">
        <color indexed="64"/>
      </top>
      <bottom style="thick">
        <color indexed="40"/>
      </bottom>
      <diagonal/>
    </border>
    <border>
      <left/>
      <right style="thick">
        <color indexed="40"/>
      </right>
      <top style="thin">
        <color indexed="64"/>
      </top>
      <bottom style="thick">
        <color indexed="4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40"/>
      </left>
      <right style="thin">
        <color indexed="40"/>
      </right>
      <top style="thick">
        <color indexed="40"/>
      </top>
      <bottom/>
      <diagonal/>
    </border>
    <border>
      <left style="thick">
        <color indexed="40"/>
      </left>
      <right style="thin">
        <color indexed="40"/>
      </right>
      <top/>
      <bottom/>
      <diagonal/>
    </border>
    <border>
      <left style="thick">
        <color indexed="40"/>
      </left>
      <right style="thin">
        <color indexed="40"/>
      </right>
      <top/>
      <bottom style="thick">
        <color indexed="40"/>
      </bottom>
      <diagonal/>
    </border>
    <border>
      <left style="thin">
        <color indexed="40"/>
      </left>
      <right style="thin">
        <color indexed="40"/>
      </right>
      <top style="thick">
        <color indexed="40"/>
      </top>
      <bottom/>
      <diagonal/>
    </border>
    <border>
      <left style="thin">
        <color indexed="40"/>
      </left>
      <right style="thin">
        <color indexed="40"/>
      </right>
      <top/>
      <bottom/>
      <diagonal/>
    </border>
    <border>
      <left style="thin">
        <color indexed="40"/>
      </left>
      <right style="thin">
        <color indexed="40"/>
      </right>
      <top/>
      <bottom style="thick">
        <color indexed="40"/>
      </bottom>
      <diagonal/>
    </border>
    <border>
      <left style="thin">
        <color indexed="40"/>
      </left>
      <right style="thick">
        <color indexed="40"/>
      </right>
      <top style="thick">
        <color indexed="40"/>
      </top>
      <bottom/>
      <diagonal/>
    </border>
    <border>
      <left style="thin">
        <color indexed="40"/>
      </left>
      <right style="thick">
        <color indexed="40"/>
      </right>
      <top/>
      <bottom/>
      <diagonal/>
    </border>
    <border>
      <left style="thin">
        <color indexed="40"/>
      </left>
      <right style="thick">
        <color indexed="40"/>
      </right>
      <top/>
      <bottom style="thick">
        <color indexed="4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4">
    <xf numFmtId="0" fontId="0" fillId="0" borderId="0"/>
    <xf numFmtId="0" fontId="20" fillId="0" borderId="0"/>
    <xf numFmtId="0" fontId="5" fillId="0" borderId="0"/>
    <xf numFmtId="9" fontId="50" fillId="0" borderId="0" applyFont="0" applyFill="0" applyBorder="0" applyAlignment="0" applyProtection="0"/>
  </cellStyleXfs>
  <cellXfs count="40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0" fontId="0" fillId="3" borderId="0" xfId="0" applyFill="1"/>
    <xf numFmtId="0" fontId="5" fillId="3" borderId="0" xfId="0" applyFont="1" applyFill="1"/>
    <xf numFmtId="0" fontId="0" fillId="0" borderId="3" xfId="0" applyBorder="1"/>
    <xf numFmtId="0" fontId="5" fillId="0" borderId="4" xfId="0" applyFont="1" applyBorder="1"/>
    <xf numFmtId="9" fontId="50" fillId="13" borderId="5" xfId="3" applyFont="1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9" fontId="50" fillId="13" borderId="7" xfId="3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13" borderId="5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/>
    <xf numFmtId="14" fontId="0" fillId="5" borderId="16" xfId="0" applyNumberFormat="1" applyFill="1" applyBorder="1"/>
    <xf numFmtId="14" fontId="0" fillId="5" borderId="17" xfId="0" applyNumberFormat="1" applyFill="1" applyBorder="1"/>
    <xf numFmtId="0" fontId="53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3" fillId="7" borderId="21" xfId="0" applyFont="1" applyFill="1" applyBorder="1"/>
    <xf numFmtId="0" fontId="0" fillId="7" borderId="22" xfId="0" applyFill="1" applyBorder="1"/>
    <xf numFmtId="0" fontId="0" fillId="7" borderId="23" xfId="0" applyFill="1" applyBorder="1"/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3" fillId="3" borderId="24" xfId="0" applyFont="1" applyFill="1" applyBorder="1"/>
    <xf numFmtId="0" fontId="3" fillId="3" borderId="24" xfId="0" applyFont="1" applyFill="1" applyBorder="1" applyAlignment="1">
      <alignment vertical="center"/>
    </xf>
    <xf numFmtId="0" fontId="3" fillId="0" borderId="24" xfId="0" applyFont="1" applyBorder="1"/>
    <xf numFmtId="0" fontId="0" fillId="0" borderId="0" xfId="0" applyAlignment="1">
      <alignment horizontal="center"/>
    </xf>
    <xf numFmtId="0" fontId="0" fillId="13" borderId="2" xfId="0" applyFill="1" applyBorder="1" applyAlignment="1">
      <alignment horizontal="center"/>
    </xf>
    <xf numFmtId="0" fontId="20" fillId="3" borderId="0" xfId="1" applyFill="1"/>
    <xf numFmtId="0" fontId="20" fillId="3" borderId="25" xfId="1" applyFill="1" applyBorder="1"/>
    <xf numFmtId="0" fontId="20" fillId="3" borderId="26" xfId="1" applyFill="1" applyBorder="1"/>
    <xf numFmtId="0" fontId="20" fillId="3" borderId="0" xfId="1" applyFill="1" applyAlignment="1">
      <alignment wrapText="1"/>
    </xf>
    <xf numFmtId="0" fontId="3" fillId="3" borderId="0" xfId="1" applyFont="1" applyFill="1"/>
    <xf numFmtId="0" fontId="25" fillId="0" borderId="0" xfId="1" applyFont="1"/>
    <xf numFmtId="0" fontId="26" fillId="0" borderId="0" xfId="0" applyFont="1"/>
    <xf numFmtId="0" fontId="26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0" fillId="0" borderId="0" xfId="0" applyFont="1"/>
    <xf numFmtId="0" fontId="32" fillId="0" borderId="0" xfId="0" applyFont="1"/>
    <xf numFmtId="0" fontId="35" fillId="0" borderId="0" xfId="0" applyFont="1" applyAlignment="1">
      <alignment horizontal="left"/>
    </xf>
    <xf numFmtId="0" fontId="52" fillId="0" borderId="0" xfId="0" applyFont="1"/>
    <xf numFmtId="0" fontId="51" fillId="2" borderId="30" xfId="0" applyFont="1" applyFill="1" applyBorder="1" applyAlignment="1">
      <alignment horizontal="right" vertical="center" wrapText="1"/>
    </xf>
    <xf numFmtId="0" fontId="0" fillId="14" borderId="31" xfId="0" applyFill="1" applyBorder="1" applyAlignment="1">
      <alignment horizontal="center" vertical="center" wrapText="1"/>
    </xf>
    <xf numFmtId="9" fontId="50" fillId="13" borderId="5" xfId="3" applyFont="1" applyFill="1" applyBorder="1" applyAlignment="1" applyProtection="1">
      <alignment horizontal="center"/>
    </xf>
    <xf numFmtId="9" fontId="50" fillId="13" borderId="7" xfId="3" applyFont="1" applyFill="1" applyBorder="1" applyAlignment="1" applyProtection="1">
      <alignment horizontal="center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9" fontId="5" fillId="0" borderId="4" xfId="3" applyFont="1" applyFill="1" applyBorder="1" applyProtection="1">
      <protection locked="0"/>
    </xf>
    <xf numFmtId="9" fontId="50" fillId="0" borderId="2" xfId="3" applyFont="1" applyFill="1" applyBorder="1" applyProtection="1">
      <protection locked="0"/>
    </xf>
    <xf numFmtId="9" fontId="50" fillId="0" borderId="4" xfId="3" applyFont="1" applyFill="1" applyBorder="1" applyProtection="1">
      <protection locked="0"/>
    </xf>
    <xf numFmtId="9" fontId="50" fillId="0" borderId="6" xfId="3" applyFont="1" applyFill="1" applyBorder="1" applyProtection="1">
      <protection locked="0"/>
    </xf>
    <xf numFmtId="9" fontId="50" fillId="0" borderId="3" xfId="3" applyFont="1" applyFill="1" applyBorder="1" applyProtection="1">
      <protection locked="0"/>
    </xf>
    <xf numFmtId="0" fontId="51" fillId="0" borderId="108" xfId="0" applyFont="1" applyBorder="1"/>
    <xf numFmtId="0" fontId="51" fillId="0" borderId="109" xfId="0" applyFont="1" applyBorder="1" applyAlignment="1">
      <alignment horizontal="right" vertical="center"/>
    </xf>
    <xf numFmtId="0" fontId="0" fillId="0" borderId="110" xfId="0" applyBorder="1"/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11" fillId="3" borderId="0" xfId="0" applyFont="1" applyFill="1" applyAlignment="1">
      <alignment wrapText="1"/>
    </xf>
    <xf numFmtId="0" fontId="3" fillId="0" borderId="2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4" fontId="0" fillId="5" borderId="42" xfId="0" applyNumberFormat="1" applyFill="1" applyBorder="1" applyAlignment="1">
      <alignment horizontal="center"/>
    </xf>
    <xf numFmtId="14" fontId="0" fillId="5" borderId="43" xfId="0" applyNumberFormat="1" applyFill="1" applyBorder="1" applyAlignment="1">
      <alignment horizontal="center"/>
    </xf>
    <xf numFmtId="14" fontId="0" fillId="5" borderId="44" xfId="0" applyNumberFormat="1" applyFill="1" applyBorder="1" applyAlignment="1">
      <alignment horizontal="center"/>
    </xf>
    <xf numFmtId="14" fontId="0" fillId="5" borderId="45" xfId="0" applyNumberFormat="1" applyFill="1" applyBorder="1" applyAlignment="1">
      <alignment horizontal="center"/>
    </xf>
    <xf numFmtId="0" fontId="51" fillId="2" borderId="19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 wrapText="1"/>
    </xf>
    <xf numFmtId="3" fontId="0" fillId="13" borderId="2" xfId="0" applyNumberFormat="1" applyFill="1" applyBorder="1"/>
    <xf numFmtId="3" fontId="0" fillId="13" borderId="5" xfId="0" applyNumberFormat="1" applyFill="1" applyBorder="1"/>
    <xf numFmtId="0" fontId="3" fillId="2" borderId="46" xfId="0" applyFont="1" applyFill="1" applyBorder="1" applyAlignment="1">
      <alignment horizontal="center" vertical="center" wrapText="1"/>
    </xf>
    <xf numFmtId="1" fontId="0" fillId="3" borderId="0" xfId="0" applyNumberFormat="1" applyFill="1"/>
    <xf numFmtId="0" fontId="3" fillId="2" borderId="47" xfId="0" applyFont="1" applyFill="1" applyBorder="1" applyAlignment="1">
      <alignment horizontal="center" vertical="center" wrapText="1"/>
    </xf>
    <xf numFmtId="3" fontId="0" fillId="13" borderId="3" xfId="0" applyNumberFormat="1" applyFill="1" applyBorder="1"/>
    <xf numFmtId="3" fontId="0" fillId="13" borderId="7" xfId="0" applyNumberFormat="1" applyFill="1" applyBorder="1"/>
    <xf numFmtId="0" fontId="5" fillId="2" borderId="4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9" fontId="50" fillId="13" borderId="3" xfId="3" applyFont="1" applyFill="1" applyBorder="1" applyAlignment="1" applyProtection="1"/>
    <xf numFmtId="9" fontId="50" fillId="13" borderId="7" xfId="3" applyFont="1" applyFill="1" applyBorder="1" applyAlignment="1" applyProtection="1"/>
    <xf numFmtId="0" fontId="0" fillId="2" borderId="45" xfId="0" applyFill="1" applyBorder="1" applyAlignment="1">
      <alignment horizontal="center" vertical="center" wrapText="1"/>
    </xf>
    <xf numFmtId="0" fontId="0" fillId="13" borderId="3" xfId="0" applyFill="1" applyBorder="1"/>
    <xf numFmtId="0" fontId="0" fillId="13" borderId="7" xfId="0" applyFill="1" applyBorder="1"/>
    <xf numFmtId="0" fontId="0" fillId="2" borderId="47" xfId="0" applyFill="1" applyBorder="1" applyAlignment="1">
      <alignment horizontal="center" vertical="center" wrapText="1"/>
    </xf>
    <xf numFmtId="0" fontId="51" fillId="3" borderId="48" xfId="0" applyFont="1" applyFill="1" applyBorder="1" applyAlignment="1">
      <alignment horizontal="center" vertical="center" textRotation="90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2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44" xfId="0" applyNumberForma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3" fontId="0" fillId="0" borderId="5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13" borderId="3" xfId="0" applyNumberFormat="1" applyFill="1" applyBorder="1" applyProtection="1">
      <protection locked="0"/>
    </xf>
    <xf numFmtId="3" fontId="0" fillId="13" borderId="7" xfId="0" applyNumberFormat="1" applyFill="1" applyBorder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51" fillId="3" borderId="0" xfId="0" applyFont="1" applyFill="1" applyAlignment="1">
      <alignment horizontal="center" vertical="center" textRotation="90" wrapText="1"/>
    </xf>
    <xf numFmtId="3" fontId="0" fillId="0" borderId="0" xfId="0" applyNumberFormat="1" applyProtection="1">
      <protection locked="0"/>
    </xf>
    <xf numFmtId="9" fontId="50" fillId="0" borderId="43" xfId="3" applyFont="1" applyFill="1" applyBorder="1" applyProtection="1">
      <protection locked="0"/>
    </xf>
    <xf numFmtId="9" fontId="50" fillId="0" borderId="44" xfId="3" applyFont="1" applyFill="1" applyBorder="1" applyProtection="1">
      <protection locked="0"/>
    </xf>
    <xf numFmtId="9" fontId="50" fillId="0" borderId="5" xfId="3" applyFont="1" applyFill="1" applyBorder="1" applyProtection="1">
      <protection locked="0"/>
    </xf>
    <xf numFmtId="9" fontId="50" fillId="0" borderId="7" xfId="3" applyFont="1" applyFill="1" applyBorder="1" applyProtection="1">
      <protection locked="0"/>
    </xf>
    <xf numFmtId="0" fontId="35" fillId="0" borderId="0" xfId="0" applyFont="1" applyAlignment="1">
      <alignment wrapText="1"/>
    </xf>
    <xf numFmtId="0" fontId="44" fillId="3" borderId="0" xfId="0" applyFont="1" applyFill="1" applyAlignment="1">
      <alignment wrapText="1"/>
    </xf>
    <xf numFmtId="0" fontId="46" fillId="0" borderId="0" xfId="0" applyFont="1" applyAlignment="1">
      <alignment wrapText="1"/>
    </xf>
    <xf numFmtId="0" fontId="44" fillId="3" borderId="0" xfId="0" applyFont="1" applyFill="1"/>
    <xf numFmtId="3" fontId="0" fillId="13" borderId="2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13" borderId="5" xfId="0" applyNumberFormat="1" applyFill="1" applyBorder="1" applyAlignment="1">
      <alignment horizontal="center"/>
    </xf>
    <xf numFmtId="3" fontId="0" fillId="13" borderId="7" xfId="0" applyNumberFormat="1" applyFill="1" applyBorder="1" applyAlignment="1">
      <alignment horizontal="center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5" fillId="3" borderId="0" xfId="2" applyFill="1"/>
    <xf numFmtId="0" fontId="5" fillId="3" borderId="0" xfId="2" applyFill="1" applyAlignment="1">
      <alignment wrapText="1"/>
    </xf>
    <xf numFmtId="0" fontId="0" fillId="15" borderId="0" xfId="0" applyFill="1"/>
    <xf numFmtId="0" fontId="5" fillId="15" borderId="0" xfId="0" applyFont="1" applyFill="1"/>
    <xf numFmtId="0" fontId="11" fillId="3" borderId="0" xfId="2" applyFont="1" applyFill="1" applyAlignment="1">
      <alignment wrapText="1"/>
    </xf>
    <xf numFmtId="0" fontId="1" fillId="10" borderId="53" xfId="2" applyFont="1" applyFill="1" applyBorder="1" applyAlignment="1">
      <alignment vertical="center"/>
    </xf>
    <xf numFmtId="0" fontId="5" fillId="10" borderId="54" xfId="2" applyFill="1" applyBorder="1"/>
    <xf numFmtId="0" fontId="5" fillId="10" borderId="55" xfId="2" applyFill="1" applyBorder="1"/>
    <xf numFmtId="0" fontId="1" fillId="10" borderId="56" xfId="2" applyFont="1" applyFill="1" applyBorder="1" applyAlignment="1">
      <alignment vertical="center"/>
    </xf>
    <xf numFmtId="0" fontId="5" fillId="10" borderId="0" xfId="2" applyFill="1"/>
    <xf numFmtId="0" fontId="5" fillId="10" borderId="57" xfId="2" applyFill="1" applyBorder="1"/>
    <xf numFmtId="0" fontId="39" fillId="10" borderId="56" xfId="2" applyFont="1" applyFill="1" applyBorder="1"/>
    <xf numFmtId="0" fontId="40" fillId="10" borderId="0" xfId="2" applyFont="1" applyFill="1"/>
    <xf numFmtId="0" fontId="40" fillId="10" borderId="57" xfId="2" applyFont="1" applyFill="1" applyBorder="1"/>
    <xf numFmtId="0" fontId="40" fillId="3" borderId="0" xfId="2" applyFont="1" applyFill="1"/>
    <xf numFmtId="0" fontId="39" fillId="10" borderId="58" xfId="2" applyFont="1" applyFill="1" applyBorder="1"/>
    <xf numFmtId="0" fontId="40" fillId="10" borderId="59" xfId="2" applyFont="1" applyFill="1" applyBorder="1"/>
    <xf numFmtId="0" fontId="40" fillId="10" borderId="60" xfId="2" applyFont="1" applyFill="1" applyBorder="1"/>
    <xf numFmtId="0" fontId="3" fillId="3" borderId="0" xfId="2" applyFont="1" applyFill="1" applyAlignment="1">
      <alignment horizontal="center"/>
    </xf>
    <xf numFmtId="0" fontId="5" fillId="5" borderId="24" xfId="2" applyFill="1" applyBorder="1" applyAlignment="1">
      <alignment horizontal="center"/>
    </xf>
    <xf numFmtId="0" fontId="5" fillId="11" borderId="24" xfId="2" applyFill="1" applyBorder="1" applyAlignment="1">
      <alignment horizontal="center"/>
    </xf>
    <xf numFmtId="0" fontId="5" fillId="3" borderId="24" xfId="2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2" xfId="2" applyBorder="1" applyAlignment="1">
      <alignment horizontal="center"/>
    </xf>
    <xf numFmtId="0" fontId="5" fillId="2" borderId="1" xfId="2" applyFill="1" applyBorder="1" applyAlignment="1">
      <alignment horizontal="center" vertical="center"/>
    </xf>
    <xf numFmtId="2" fontId="5" fillId="0" borderId="2" xfId="2" applyNumberFormat="1" applyBorder="1" applyAlignment="1">
      <alignment horizontal="center"/>
    </xf>
    <xf numFmtId="0" fontId="5" fillId="5" borderId="2" xfId="2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0" fillId="3" borderId="53" xfId="2" applyFont="1" applyFill="1" applyBorder="1" applyAlignment="1">
      <alignment horizontal="center" vertical="center"/>
    </xf>
    <xf numFmtId="0" fontId="40" fillId="3" borderId="20" xfId="2" applyFont="1" applyFill="1" applyBorder="1" applyAlignment="1">
      <alignment horizontal="left" vertical="center"/>
    </xf>
    <xf numFmtId="0" fontId="40" fillId="3" borderId="21" xfId="2" applyFont="1" applyFill="1" applyBorder="1" applyAlignment="1">
      <alignment horizontal="left" vertical="center"/>
    </xf>
    <xf numFmtId="0" fontId="40" fillId="3" borderId="61" xfId="2" applyFont="1" applyFill="1" applyBorder="1" applyAlignment="1">
      <alignment horizontal="centerContinuous"/>
    </xf>
    <xf numFmtId="0" fontId="40" fillId="3" borderId="62" xfId="2" applyFont="1" applyFill="1" applyBorder="1" applyAlignment="1">
      <alignment horizontal="centerContinuous"/>
    </xf>
    <xf numFmtId="0" fontId="40" fillId="3" borderId="63" xfId="2" applyFont="1" applyFill="1" applyBorder="1" applyAlignment="1">
      <alignment horizontal="centerContinuous"/>
    </xf>
    <xf numFmtId="0" fontId="5" fillId="3" borderId="0" xfId="2" applyFill="1" applyAlignment="1">
      <alignment horizontal="center"/>
    </xf>
    <xf numFmtId="0" fontId="5" fillId="16" borderId="24" xfId="2" applyFill="1" applyBorder="1" applyAlignment="1">
      <alignment horizontal="center"/>
    </xf>
    <xf numFmtId="4" fontId="5" fillId="13" borderId="2" xfId="2" applyNumberFormat="1" applyFill="1" applyBorder="1" applyAlignment="1">
      <alignment horizontal="center"/>
    </xf>
    <xf numFmtId="0" fontId="5" fillId="13" borderId="24" xfId="2" applyFill="1" applyBorder="1" applyAlignment="1">
      <alignment horizontal="center"/>
    </xf>
    <xf numFmtId="0" fontId="40" fillId="3" borderId="63" xfId="2" applyFont="1" applyFill="1" applyBorder="1" applyAlignment="1">
      <alignment horizontal="centerContinuous" vertical="center"/>
    </xf>
    <xf numFmtId="0" fontId="40" fillId="3" borderId="62" xfId="2" applyFont="1" applyFill="1" applyBorder="1" applyAlignment="1">
      <alignment horizontal="centerContinuous" vertical="center"/>
    </xf>
    <xf numFmtId="0" fontId="40" fillId="3" borderId="61" xfId="2" applyFont="1" applyFill="1" applyBorder="1" applyAlignment="1">
      <alignment horizontal="centerContinuous" vertical="center"/>
    </xf>
    <xf numFmtId="0" fontId="40" fillId="3" borderId="63" xfId="2" applyFont="1" applyFill="1" applyBorder="1"/>
    <xf numFmtId="0" fontId="40" fillId="3" borderId="23" xfId="2" applyFont="1" applyFill="1" applyBorder="1"/>
    <xf numFmtId="0" fontId="5" fillId="0" borderId="0" xfId="2" applyAlignment="1">
      <alignment horizontal="center" vertical="center"/>
    </xf>
    <xf numFmtId="0" fontId="5" fillId="0" borderId="0" xfId="2" applyAlignment="1">
      <alignment horizontal="center"/>
    </xf>
    <xf numFmtId="4" fontId="5" fillId="0" borderId="0" xfId="2" applyNumberFormat="1" applyAlignment="1">
      <alignment horizontal="center"/>
    </xf>
    <xf numFmtId="0" fontId="17" fillId="6" borderId="35" xfId="2" applyFont="1" applyFill="1" applyBorder="1" applyAlignment="1">
      <alignment horizontal="center" vertical="center" wrapText="1"/>
    </xf>
    <xf numFmtId="0" fontId="5" fillId="5" borderId="12" xfId="2" applyFill="1" applyBorder="1" applyAlignment="1">
      <alignment horizontal="center" vertical="center"/>
    </xf>
    <xf numFmtId="0" fontId="17" fillId="6" borderId="20" xfId="2" applyFont="1" applyFill="1" applyBorder="1" applyAlignment="1">
      <alignment horizontal="center" vertical="center" wrapText="1"/>
    </xf>
    <xf numFmtId="0" fontId="5" fillId="13" borderId="2" xfId="2" applyFill="1" applyBorder="1" applyAlignment="1">
      <alignment horizontal="center"/>
    </xf>
    <xf numFmtId="0" fontId="5" fillId="0" borderId="0" xfId="2"/>
    <xf numFmtId="0" fontId="3" fillId="2" borderId="24" xfId="2" applyFont="1" applyFill="1" applyBorder="1" applyAlignment="1">
      <alignment horizontal="center" vertical="top" wrapText="1"/>
    </xf>
    <xf numFmtId="0" fontId="18" fillId="2" borderId="24" xfId="2" applyFont="1" applyFill="1" applyBorder="1" applyAlignment="1">
      <alignment horizontal="center" vertical="top" wrapText="1"/>
    </xf>
    <xf numFmtId="0" fontId="5" fillId="0" borderId="0" xfId="2" applyAlignment="1">
      <alignment horizontal="left" vertical="top" wrapText="1"/>
    </xf>
    <xf numFmtId="0" fontId="5" fillId="0" borderId="24" xfId="2" applyBorder="1" applyAlignment="1">
      <alignment horizontal="center"/>
    </xf>
    <xf numFmtId="164" fontId="5" fillId="0" borderId="24" xfId="2" applyNumberFormat="1" applyBorder="1" applyAlignment="1">
      <alignment horizontal="center"/>
    </xf>
    <xf numFmtId="165" fontId="5" fillId="0" borderId="24" xfId="2" applyNumberFormat="1" applyBorder="1" applyAlignment="1" applyProtection="1">
      <alignment horizontal="center"/>
      <protection locked="0"/>
    </xf>
    <xf numFmtId="165" fontId="5" fillId="17" borderId="24" xfId="2" applyNumberFormat="1" applyFill="1" applyBorder="1" applyAlignment="1">
      <alignment horizontal="center"/>
    </xf>
    <xf numFmtId="0" fontId="48" fillId="0" borderId="0" xfId="2" applyFont="1"/>
    <xf numFmtId="0" fontId="49" fillId="0" borderId="0" xfId="2" applyFont="1"/>
    <xf numFmtId="1" fontId="5" fillId="0" borderId="24" xfId="2" applyNumberFormat="1" applyBorder="1" applyAlignment="1">
      <alignment horizontal="center"/>
    </xf>
    <xf numFmtId="0" fontId="3" fillId="0" borderId="24" xfId="2" applyFont="1" applyBorder="1" applyAlignment="1">
      <alignment horizontal="center"/>
    </xf>
    <xf numFmtId="14" fontId="5" fillId="0" borderId="24" xfId="2" applyNumberFormat="1" applyBorder="1" applyAlignment="1">
      <alignment horizontal="center"/>
    </xf>
    <xf numFmtId="0" fontId="51" fillId="18" borderId="2" xfId="0" applyFont="1" applyFill="1" applyBorder="1" applyProtection="1">
      <protection locked="0"/>
    </xf>
    <xf numFmtId="0" fontId="0" fillId="19" borderId="4" xfId="0" applyFill="1" applyBorder="1"/>
    <xf numFmtId="3" fontId="0" fillId="19" borderId="2" xfId="0" applyNumberFormat="1" applyFill="1" applyBorder="1"/>
    <xf numFmtId="0" fontId="0" fillId="19" borderId="6" xfId="0" applyFill="1" applyBorder="1"/>
    <xf numFmtId="3" fontId="0" fillId="19" borderId="3" xfId="0" applyNumberFormat="1" applyFill="1" applyBorder="1"/>
    <xf numFmtId="0" fontId="0" fillId="19" borderId="2" xfId="0" applyFill="1" applyBorder="1"/>
    <xf numFmtId="0" fontId="0" fillId="19" borderId="3" xfId="0" applyFill="1" applyBorder="1"/>
    <xf numFmtId="0" fontId="5" fillId="3" borderId="24" xfId="2" applyFill="1" applyBorder="1"/>
    <xf numFmtId="0" fontId="39" fillId="10" borderId="21" xfId="2" applyFont="1" applyFill="1" applyBorder="1"/>
    <xf numFmtId="0" fontId="40" fillId="10" borderId="22" xfId="2" applyFont="1" applyFill="1" applyBorder="1"/>
    <xf numFmtId="0" fontId="40" fillId="10" borderId="23" xfId="2" applyFont="1" applyFill="1" applyBorder="1"/>
    <xf numFmtId="0" fontId="17" fillId="10" borderId="53" xfId="2" applyFont="1" applyFill="1" applyBorder="1" applyAlignment="1">
      <alignment vertical="center"/>
    </xf>
    <xf numFmtId="0" fontId="40" fillId="10" borderId="54" xfId="2" applyFont="1" applyFill="1" applyBorder="1"/>
    <xf numFmtId="0" fontId="40" fillId="10" borderId="55" xfId="2" applyFont="1" applyFill="1" applyBorder="1"/>
    <xf numFmtId="0" fontId="17" fillId="10" borderId="21" xfId="2" applyFont="1" applyFill="1" applyBorder="1" applyAlignment="1">
      <alignment vertical="center"/>
    </xf>
    <xf numFmtId="10" fontId="5" fillId="0" borderId="0" xfId="2" applyNumberFormat="1" applyAlignment="1">
      <alignment horizontal="center" vertical="center"/>
    </xf>
    <xf numFmtId="0" fontId="3" fillId="3" borderId="56" xfId="1" applyFont="1" applyFill="1" applyBorder="1" applyAlignment="1">
      <alignment horizontal="left" wrapText="1"/>
    </xf>
    <xf numFmtId="0" fontId="3" fillId="3" borderId="0" xfId="1" applyFont="1" applyFill="1" applyAlignment="1">
      <alignment horizontal="left" wrapText="1"/>
    </xf>
    <xf numFmtId="0" fontId="3" fillId="3" borderId="57" xfId="1" applyFont="1" applyFill="1" applyBorder="1" applyAlignment="1">
      <alignment horizontal="left" wrapText="1"/>
    </xf>
    <xf numFmtId="0" fontId="5" fillId="0" borderId="24" xfId="2" applyBorder="1" applyAlignment="1" applyProtection="1">
      <alignment horizontal="center"/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54" fillId="0" borderId="0" xfId="0" applyFont="1"/>
    <xf numFmtId="0" fontId="51" fillId="2" borderId="64" xfId="0" applyFont="1" applyFill="1" applyBorder="1" applyAlignment="1">
      <alignment horizontal="right" vertical="center" wrapText="1"/>
    </xf>
    <xf numFmtId="0" fontId="0" fillId="14" borderId="65" xfId="0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66" xfId="0" applyBorder="1"/>
    <xf numFmtId="0" fontId="0" fillId="13" borderId="67" xfId="0" applyFill="1" applyBorder="1" applyAlignment="1">
      <alignment horizontal="center"/>
    </xf>
    <xf numFmtId="0" fontId="0" fillId="13" borderId="68" xfId="0" applyFill="1" applyBorder="1" applyAlignment="1">
      <alignment horizontal="center"/>
    </xf>
    <xf numFmtId="0" fontId="0" fillId="2" borderId="69" xfId="0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0" fontId="0" fillId="20" borderId="24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0" fillId="2" borderId="0" xfId="0" applyFill="1"/>
    <xf numFmtId="0" fontId="27" fillId="0" borderId="0" xfId="0" applyFont="1" applyAlignment="1">
      <alignment horizontal="left"/>
    </xf>
    <xf numFmtId="0" fontId="29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/>
    </xf>
    <xf numFmtId="0" fontId="34" fillId="9" borderId="27" xfId="0" applyFont="1" applyFill="1" applyBorder="1"/>
    <xf numFmtId="0" fontId="32" fillId="9" borderId="28" xfId="0" applyFont="1" applyFill="1" applyBorder="1"/>
    <xf numFmtId="0" fontId="35" fillId="0" borderId="0" xfId="0" applyFont="1"/>
    <xf numFmtId="0" fontId="33" fillId="2" borderId="27" xfId="0" applyFont="1" applyFill="1" applyBorder="1" applyAlignment="1">
      <alignment horizontal="centerContinuous"/>
    </xf>
    <xf numFmtId="0" fontId="32" fillId="2" borderId="28" xfId="0" applyFont="1" applyFill="1" applyBorder="1" applyAlignment="1">
      <alignment horizontal="centerContinuous"/>
    </xf>
    <xf numFmtId="0" fontId="32" fillId="0" borderId="27" xfId="0" applyFont="1" applyBorder="1"/>
    <xf numFmtId="0" fontId="38" fillId="0" borderId="0" xfId="0" applyFont="1"/>
    <xf numFmtId="14" fontId="33" fillId="8" borderId="24" xfId="0" applyNumberFormat="1" applyFont="1" applyFill="1" applyBorder="1" applyAlignment="1" applyProtection="1">
      <alignment horizontal="center"/>
      <protection locked="0"/>
    </xf>
    <xf numFmtId="0" fontId="33" fillId="8" borderId="29" xfId="0" applyFont="1" applyFill="1" applyBorder="1" applyAlignment="1" applyProtection="1">
      <alignment horizontal="center"/>
      <protection locked="0"/>
    </xf>
    <xf numFmtId="0" fontId="33" fillId="8" borderId="24" xfId="0" applyFont="1" applyFill="1" applyBorder="1" applyAlignment="1" applyProtection="1">
      <alignment horizontal="center"/>
      <protection locked="0"/>
    </xf>
    <xf numFmtId="9" fontId="5" fillId="0" borderId="4" xfId="3" applyFont="1" applyFill="1" applyBorder="1"/>
    <xf numFmtId="9" fontId="0" fillId="0" borderId="2" xfId="3" applyFont="1" applyFill="1" applyBorder="1"/>
    <xf numFmtId="9" fontId="0" fillId="0" borderId="4" xfId="3" applyFont="1" applyFill="1" applyBorder="1"/>
    <xf numFmtId="9" fontId="0" fillId="0" borderId="6" xfId="3" applyFont="1" applyFill="1" applyBorder="1"/>
    <xf numFmtId="9" fontId="0" fillId="0" borderId="3" xfId="3" applyFont="1" applyFill="1" applyBorder="1"/>
    <xf numFmtId="0" fontId="3" fillId="3" borderId="58" xfId="1" applyFont="1" applyFill="1" applyBorder="1" applyAlignment="1">
      <alignment horizontal="left" wrapText="1"/>
    </xf>
    <xf numFmtId="0" fontId="3" fillId="3" borderId="59" xfId="1" applyFont="1" applyFill="1" applyBorder="1" applyAlignment="1">
      <alignment horizontal="left" wrapText="1"/>
    </xf>
    <xf numFmtId="0" fontId="3" fillId="3" borderId="60" xfId="1" applyFont="1" applyFill="1" applyBorder="1" applyAlignment="1">
      <alignment horizontal="left" wrapText="1"/>
    </xf>
    <xf numFmtId="0" fontId="3" fillId="3" borderId="71" xfId="1" applyFont="1" applyFill="1" applyBorder="1" applyAlignment="1">
      <alignment horizontal="left" wrapText="1"/>
    </xf>
    <xf numFmtId="0" fontId="3" fillId="3" borderId="72" xfId="1" applyFont="1" applyFill="1" applyBorder="1" applyAlignment="1">
      <alignment horizontal="left" wrapText="1"/>
    </xf>
    <xf numFmtId="0" fontId="3" fillId="3" borderId="26" xfId="1" applyFont="1" applyFill="1" applyBorder="1" applyAlignment="1">
      <alignment horizontal="left" wrapText="1"/>
    </xf>
    <xf numFmtId="0" fontId="3" fillId="3" borderId="71" xfId="1" applyFont="1" applyFill="1" applyBorder="1" applyAlignment="1">
      <alignment horizontal="left"/>
    </xf>
    <xf numFmtId="0" fontId="3" fillId="3" borderId="72" xfId="1" applyFont="1" applyFill="1" applyBorder="1" applyAlignment="1">
      <alignment horizontal="left"/>
    </xf>
    <xf numFmtId="0" fontId="21" fillId="3" borderId="0" xfId="1" applyFont="1" applyFill="1" applyAlignment="1">
      <alignment horizontal="left"/>
    </xf>
    <xf numFmtId="0" fontId="22" fillId="3" borderId="53" xfId="1" applyFont="1" applyFill="1" applyBorder="1" applyAlignment="1">
      <alignment horizontal="left" wrapText="1"/>
    </xf>
    <xf numFmtId="0" fontId="23" fillId="0" borderId="54" xfId="1" applyFont="1" applyBorder="1" applyAlignment="1">
      <alignment wrapText="1"/>
    </xf>
    <xf numFmtId="0" fontId="23" fillId="0" borderId="55" xfId="1" applyFont="1" applyBorder="1" applyAlignment="1">
      <alignment wrapText="1"/>
    </xf>
    <xf numFmtId="0" fontId="3" fillId="3" borderId="73" xfId="1" applyFont="1" applyFill="1" applyBorder="1" applyAlignment="1">
      <alignment horizontal="left"/>
    </xf>
    <xf numFmtId="0" fontId="3" fillId="3" borderId="74" xfId="1" applyFont="1" applyFill="1" applyBorder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7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51" fillId="3" borderId="77" xfId="0" applyFont="1" applyFill="1" applyBorder="1" applyAlignment="1">
      <alignment horizontal="center" vertical="center" textRotation="90"/>
    </xf>
    <xf numFmtId="0" fontId="51" fillId="3" borderId="78" xfId="0" applyFont="1" applyFill="1" applyBorder="1" applyAlignment="1">
      <alignment horizontal="center" vertical="center" textRotation="90"/>
    </xf>
    <xf numFmtId="0" fontId="51" fillId="3" borderId="79" xfId="0" applyFont="1" applyFill="1" applyBorder="1" applyAlignment="1">
      <alignment horizontal="center" vertical="center" textRotation="90"/>
    </xf>
    <xf numFmtId="0" fontId="3" fillId="4" borderId="53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75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51" fillId="3" borderId="77" xfId="0" applyFont="1" applyFill="1" applyBorder="1" applyAlignment="1">
      <alignment horizontal="center" vertical="center" textRotation="90" wrapText="1"/>
    </xf>
    <xf numFmtId="0" fontId="51" fillId="3" borderId="78" xfId="0" applyFont="1" applyFill="1" applyBorder="1" applyAlignment="1">
      <alignment horizontal="center" vertical="center" textRotation="90" wrapText="1"/>
    </xf>
    <xf numFmtId="0" fontId="51" fillId="3" borderId="79" xfId="0" applyFont="1" applyFill="1" applyBorder="1" applyAlignment="1">
      <alignment horizontal="center" vertical="center" textRotation="90" wrapText="1"/>
    </xf>
    <xf numFmtId="0" fontId="1" fillId="12" borderId="80" xfId="0" applyFont="1" applyFill="1" applyBorder="1" applyAlignment="1">
      <alignment horizontal="center" vertical="center"/>
    </xf>
    <xf numFmtId="0" fontId="1" fillId="12" borderId="81" xfId="0" applyFont="1" applyFill="1" applyBorder="1" applyAlignment="1">
      <alignment horizontal="center" vertical="center"/>
    </xf>
    <xf numFmtId="0" fontId="1" fillId="12" borderId="82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51" fillId="2" borderId="45" xfId="0" applyFont="1" applyFill="1" applyBorder="1" applyAlignment="1">
      <alignment horizontal="center" vertical="center"/>
    </xf>
    <xf numFmtId="0" fontId="51" fillId="2" borderId="43" xfId="0" applyFont="1" applyFill="1" applyBorder="1" applyAlignment="1">
      <alignment horizontal="center" vertical="center"/>
    </xf>
    <xf numFmtId="0" fontId="51" fillId="2" borderId="44" xfId="0" applyFont="1" applyFill="1" applyBorder="1" applyAlignment="1">
      <alignment horizontal="center" vertical="center"/>
    </xf>
    <xf numFmtId="0" fontId="51" fillId="2" borderId="30" xfId="0" applyFont="1" applyFill="1" applyBorder="1" applyAlignment="1">
      <alignment horizontal="center" vertical="center" wrapText="1"/>
    </xf>
    <xf numFmtId="0" fontId="51" fillId="2" borderId="85" xfId="0" applyFont="1" applyFill="1" applyBorder="1" applyAlignment="1">
      <alignment horizontal="center" vertical="center" wrapText="1"/>
    </xf>
    <xf numFmtId="0" fontId="51" fillId="2" borderId="3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51" fillId="2" borderId="64" xfId="0" applyFont="1" applyFill="1" applyBorder="1" applyAlignment="1">
      <alignment horizontal="center" vertical="center" wrapText="1"/>
    </xf>
    <xf numFmtId="0" fontId="51" fillId="2" borderId="41" xfId="0" applyFont="1" applyFill="1" applyBorder="1" applyAlignment="1">
      <alignment horizontal="center" vertical="center" wrapText="1"/>
    </xf>
    <xf numFmtId="0" fontId="51" fillId="2" borderId="65" xfId="0" applyFont="1" applyFill="1" applyBorder="1" applyAlignment="1">
      <alignment horizontal="center" vertical="center" wrapText="1"/>
    </xf>
    <xf numFmtId="0" fontId="1" fillId="12" borderId="54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/>
    </xf>
    <xf numFmtId="0" fontId="51" fillId="2" borderId="85" xfId="0" applyFont="1" applyFill="1" applyBorder="1" applyAlignment="1">
      <alignment horizontal="center" vertical="center"/>
    </xf>
    <xf numFmtId="0" fontId="51" fillId="2" borderId="31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1" fillId="12" borderId="89" xfId="0" applyFont="1" applyFill="1" applyBorder="1" applyAlignment="1">
      <alignment horizontal="center" vertical="center"/>
    </xf>
    <xf numFmtId="0" fontId="51" fillId="2" borderId="90" xfId="0" applyFont="1" applyFill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 wrapText="1"/>
    </xf>
    <xf numFmtId="0" fontId="51" fillId="2" borderId="22" xfId="0" applyFont="1" applyFill="1" applyBorder="1" applyAlignment="1">
      <alignment horizontal="center" vertical="center" wrapText="1"/>
    </xf>
    <xf numFmtId="0" fontId="51" fillId="2" borderId="23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left" wrapText="1"/>
    </xf>
    <xf numFmtId="0" fontId="46" fillId="0" borderId="0" xfId="0" applyFont="1" applyAlignment="1">
      <alignment wrapText="1"/>
    </xf>
    <xf numFmtId="0" fontId="0" fillId="2" borderId="6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11" borderId="91" xfId="2" applyFont="1" applyFill="1" applyBorder="1" applyAlignment="1">
      <alignment horizontal="center"/>
    </xf>
    <xf numFmtId="0" fontId="3" fillId="11" borderId="92" xfId="2" applyFont="1" applyFill="1" applyBorder="1" applyAlignment="1">
      <alignment horizontal="center"/>
    </xf>
    <xf numFmtId="0" fontId="3" fillId="11" borderId="93" xfId="2" applyFont="1" applyFill="1" applyBorder="1" applyAlignment="1">
      <alignment horizontal="center"/>
    </xf>
    <xf numFmtId="0" fontId="41" fillId="2" borderId="53" xfId="2" applyFont="1" applyFill="1" applyBorder="1" applyAlignment="1">
      <alignment horizontal="center"/>
    </xf>
    <xf numFmtId="0" fontId="41" fillId="2" borderId="54" xfId="2" applyFont="1" applyFill="1" applyBorder="1" applyAlignment="1">
      <alignment horizontal="center"/>
    </xf>
    <xf numFmtId="0" fontId="41" fillId="2" borderId="55" xfId="2" applyFont="1" applyFill="1" applyBorder="1" applyAlignment="1">
      <alignment horizontal="center"/>
    </xf>
    <xf numFmtId="0" fontId="41" fillId="2" borderId="58" xfId="2" applyFont="1" applyFill="1" applyBorder="1" applyAlignment="1">
      <alignment horizontal="center"/>
    </xf>
    <xf numFmtId="0" fontId="41" fillId="2" borderId="59" xfId="2" applyFont="1" applyFill="1" applyBorder="1" applyAlignment="1">
      <alignment horizontal="center"/>
    </xf>
    <xf numFmtId="0" fontId="41" fillId="2" borderId="60" xfId="2" applyFont="1" applyFill="1" applyBorder="1" applyAlignment="1">
      <alignment horizontal="center"/>
    </xf>
    <xf numFmtId="0" fontId="3" fillId="3" borderId="59" xfId="2" applyFont="1" applyFill="1" applyBorder="1" applyAlignment="1">
      <alignment horizontal="center"/>
    </xf>
    <xf numFmtId="0" fontId="12" fillId="3" borderId="0" xfId="2" applyFont="1" applyFill="1" applyAlignment="1">
      <alignment horizontal="center"/>
    </xf>
    <xf numFmtId="9" fontId="5" fillId="0" borderId="12" xfId="3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9" fontId="5" fillId="0" borderId="12" xfId="3" applyFont="1" applyFill="1" applyBorder="1" applyAlignment="1" applyProtection="1">
      <alignment horizontal="center" vertical="center"/>
    </xf>
    <xf numFmtId="9" fontId="5" fillId="0" borderId="1" xfId="3" applyFont="1" applyFill="1" applyBorder="1" applyAlignment="1" applyProtection="1">
      <alignment horizontal="center" vertical="center"/>
    </xf>
    <xf numFmtId="0" fontId="5" fillId="0" borderId="94" xfId="2" applyBorder="1" applyAlignment="1">
      <alignment horizontal="center" vertical="center"/>
    </xf>
    <xf numFmtId="0" fontId="5" fillId="0" borderId="12" xfId="2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1" fillId="12" borderId="24" xfId="2" applyFont="1" applyFill="1" applyBorder="1" applyAlignment="1">
      <alignment horizontal="center" vertical="center"/>
    </xf>
    <xf numFmtId="0" fontId="3" fillId="2" borderId="95" xfId="2" applyFont="1" applyFill="1" applyBorder="1" applyAlignment="1">
      <alignment horizontal="center" vertical="center" wrapText="1"/>
    </xf>
    <xf numFmtId="0" fontId="3" fillId="2" borderId="96" xfId="2" applyFont="1" applyFill="1" applyBorder="1" applyAlignment="1">
      <alignment horizontal="center" vertical="center" wrapText="1"/>
    </xf>
    <xf numFmtId="0" fontId="3" fillId="2" borderId="97" xfId="2" applyFont="1" applyFill="1" applyBorder="1" applyAlignment="1">
      <alignment horizontal="center" vertical="center" wrapText="1"/>
    </xf>
    <xf numFmtId="0" fontId="5" fillId="11" borderId="27" xfId="2" applyFill="1" applyBorder="1"/>
    <xf numFmtId="0" fontId="5" fillId="0" borderId="33" xfId="2" applyBorder="1"/>
    <xf numFmtId="0" fontId="5" fillId="0" borderId="28" xfId="2" applyBorder="1"/>
    <xf numFmtId="0" fontId="44" fillId="3" borderId="0" xfId="2" applyFont="1" applyFill="1" applyAlignment="1">
      <alignment horizontal="left" wrapText="1"/>
    </xf>
    <xf numFmtId="0" fontId="46" fillId="0" borderId="0" xfId="2" applyFont="1" applyAlignment="1">
      <alignment wrapText="1"/>
    </xf>
    <xf numFmtId="0" fontId="5" fillId="11" borderId="27" xfId="2" applyFill="1" applyBorder="1" applyAlignment="1">
      <alignment horizontal="center"/>
    </xf>
    <xf numFmtId="0" fontId="5" fillId="0" borderId="33" xfId="2" applyBorder="1" applyAlignment="1">
      <alignment horizontal="center"/>
    </xf>
    <xf numFmtId="0" fontId="5" fillId="0" borderId="28" xfId="2" applyBorder="1" applyAlignment="1">
      <alignment horizontal="center"/>
    </xf>
    <xf numFmtId="0" fontId="18" fillId="8" borderId="21" xfId="2" applyFont="1" applyFill="1" applyBorder="1" applyAlignment="1">
      <alignment horizontal="center" vertical="center" wrapText="1"/>
    </xf>
    <xf numFmtId="0" fontId="18" fillId="8" borderId="22" xfId="2" applyFont="1" applyFill="1" applyBorder="1" applyAlignment="1">
      <alignment horizontal="center" vertical="center" wrapText="1"/>
    </xf>
    <xf numFmtId="0" fontId="18" fillId="8" borderId="98" xfId="2" applyFont="1" applyFill="1" applyBorder="1" applyAlignment="1">
      <alignment horizontal="center" vertical="center" wrapText="1"/>
    </xf>
    <xf numFmtId="0" fontId="1" fillId="12" borderId="53" xfId="2" applyFont="1" applyFill="1" applyBorder="1" applyAlignment="1">
      <alignment horizontal="center" vertical="center"/>
    </xf>
    <xf numFmtId="0" fontId="1" fillId="12" borderId="54" xfId="2" applyFont="1" applyFill="1" applyBorder="1" applyAlignment="1">
      <alignment horizontal="center" vertical="center"/>
    </xf>
    <xf numFmtId="0" fontId="1" fillId="12" borderId="55" xfId="2" applyFont="1" applyFill="1" applyBorder="1" applyAlignment="1">
      <alignment horizontal="center" vertical="center"/>
    </xf>
    <xf numFmtId="0" fontId="1" fillId="12" borderId="58" xfId="2" applyFont="1" applyFill="1" applyBorder="1" applyAlignment="1">
      <alignment horizontal="center" vertical="center"/>
    </xf>
    <xf numFmtId="0" fontId="1" fillId="12" borderId="59" xfId="2" applyFont="1" applyFill="1" applyBorder="1" applyAlignment="1">
      <alignment horizontal="center" vertical="center"/>
    </xf>
    <xf numFmtId="0" fontId="1" fillId="12" borderId="60" xfId="2" applyFont="1" applyFill="1" applyBorder="1" applyAlignment="1">
      <alignment horizontal="center" vertical="center"/>
    </xf>
    <xf numFmtId="9" fontId="5" fillId="0" borderId="94" xfId="3" applyFont="1" applyFill="1" applyBorder="1" applyAlignment="1">
      <alignment horizontal="center" vertical="center"/>
    </xf>
    <xf numFmtId="9" fontId="5" fillId="0" borderId="94" xfId="3" applyFont="1" applyFill="1" applyBorder="1" applyAlignment="1" applyProtection="1">
      <alignment horizontal="center" vertical="center"/>
    </xf>
    <xf numFmtId="0" fontId="18" fillId="8" borderId="53" xfId="2" applyFont="1" applyFill="1" applyBorder="1" applyAlignment="1">
      <alignment horizontal="center" vertical="center" wrapText="1"/>
    </xf>
    <xf numFmtId="0" fontId="18" fillId="8" borderId="54" xfId="2" applyFont="1" applyFill="1" applyBorder="1" applyAlignment="1">
      <alignment horizontal="center" vertical="center" wrapText="1"/>
    </xf>
    <xf numFmtId="0" fontId="18" fillId="8" borderId="55" xfId="2" applyFont="1" applyFill="1" applyBorder="1" applyAlignment="1">
      <alignment horizontal="center" vertical="center" wrapText="1"/>
    </xf>
    <xf numFmtId="0" fontId="47" fillId="12" borderId="53" xfId="2" applyFont="1" applyFill="1" applyBorder="1" applyAlignment="1">
      <alignment horizontal="center" vertical="center" wrapText="1"/>
    </xf>
    <xf numFmtId="0" fontId="47" fillId="12" borderId="54" xfId="2" applyFont="1" applyFill="1" applyBorder="1" applyAlignment="1">
      <alignment horizontal="center" vertical="center" wrapText="1"/>
    </xf>
    <xf numFmtId="0" fontId="47" fillId="12" borderId="55" xfId="2" applyFont="1" applyFill="1" applyBorder="1" applyAlignment="1">
      <alignment horizontal="center" vertical="center" wrapText="1"/>
    </xf>
    <xf numFmtId="0" fontId="47" fillId="12" borderId="58" xfId="2" applyFont="1" applyFill="1" applyBorder="1" applyAlignment="1">
      <alignment horizontal="center" vertical="center" wrapText="1"/>
    </xf>
    <xf numFmtId="0" fontId="47" fillId="12" borderId="59" xfId="2" applyFont="1" applyFill="1" applyBorder="1" applyAlignment="1">
      <alignment horizontal="center" vertical="center" wrapText="1"/>
    </xf>
    <xf numFmtId="0" fontId="47" fillId="12" borderId="60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9" fontId="5" fillId="0" borderId="99" xfId="3" applyFont="1" applyFill="1" applyBorder="1" applyAlignment="1" applyProtection="1">
      <alignment horizontal="center" vertical="center"/>
    </xf>
    <xf numFmtId="9" fontId="5" fillId="0" borderId="100" xfId="3" applyFont="1" applyFill="1" applyBorder="1" applyAlignment="1" applyProtection="1">
      <alignment horizontal="center" vertical="center"/>
    </xf>
    <xf numFmtId="9" fontId="5" fillId="0" borderId="101" xfId="3" applyFont="1" applyFill="1" applyBorder="1" applyAlignment="1" applyProtection="1">
      <alignment horizontal="center" vertical="center"/>
    </xf>
    <xf numFmtId="9" fontId="5" fillId="0" borderId="102" xfId="3" applyFont="1" applyFill="1" applyBorder="1" applyAlignment="1">
      <alignment horizontal="center" vertical="center"/>
    </xf>
    <xf numFmtId="9" fontId="5" fillId="0" borderId="103" xfId="3" applyFont="1" applyFill="1" applyBorder="1" applyAlignment="1">
      <alignment horizontal="center" vertical="center"/>
    </xf>
    <xf numFmtId="9" fontId="5" fillId="0" borderId="104" xfId="3" applyFont="1" applyFill="1" applyBorder="1" applyAlignment="1">
      <alignment horizontal="center" vertical="center"/>
    </xf>
    <xf numFmtId="9" fontId="5" fillId="0" borderId="105" xfId="3" applyFont="1" applyFill="1" applyBorder="1" applyAlignment="1">
      <alignment horizontal="center" vertical="center"/>
    </xf>
    <xf numFmtId="9" fontId="5" fillId="0" borderId="106" xfId="3" applyFont="1" applyFill="1" applyBorder="1" applyAlignment="1">
      <alignment horizontal="center" vertical="center"/>
    </xf>
    <xf numFmtId="9" fontId="5" fillId="0" borderId="107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69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checked="Checked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checked="Checked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Radio" firstButton="1" lockText="1" noThreeD="1"/>
</file>

<file path=xl/ctrlProps/ctrlProp81.xml><?xml version="1.0" encoding="utf-8"?>
<formControlPr xmlns="http://schemas.microsoft.com/office/spreadsheetml/2009/9/main" objectType="Radio" checked="Checked" lockText="1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</xdr:row>
          <xdr:rowOff>0</xdr:rowOff>
        </xdr:from>
        <xdr:to>
          <xdr:col>15</xdr:col>
          <xdr:colOff>428625</xdr:colOff>
          <xdr:row>10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9</xdr:row>
          <xdr:rowOff>9525</xdr:rowOff>
        </xdr:from>
        <xdr:to>
          <xdr:col>16</xdr:col>
          <xdr:colOff>447675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0</xdr:rowOff>
        </xdr:from>
        <xdr:to>
          <xdr:col>9</xdr:col>
          <xdr:colOff>428625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9</xdr:row>
          <xdr:rowOff>9525</xdr:rowOff>
        </xdr:from>
        <xdr:to>
          <xdr:col>10</xdr:col>
          <xdr:colOff>447675</xdr:colOff>
          <xdr:row>10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9</xdr:row>
          <xdr:rowOff>0</xdr:rowOff>
        </xdr:from>
        <xdr:to>
          <xdr:col>21</xdr:col>
          <xdr:colOff>428625</xdr:colOff>
          <xdr:row>10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9</xdr:row>
          <xdr:rowOff>9525</xdr:rowOff>
        </xdr:from>
        <xdr:to>
          <xdr:col>22</xdr:col>
          <xdr:colOff>609600</xdr:colOff>
          <xdr:row>10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9</xdr:row>
          <xdr:rowOff>0</xdr:rowOff>
        </xdr:from>
        <xdr:to>
          <xdr:col>27</xdr:col>
          <xdr:colOff>428625</xdr:colOff>
          <xdr:row>10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9</xdr:row>
          <xdr:rowOff>9525</xdr:rowOff>
        </xdr:from>
        <xdr:to>
          <xdr:col>28</xdr:col>
          <xdr:colOff>438150</xdr:colOff>
          <xdr:row>10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9</xdr:row>
          <xdr:rowOff>0</xdr:rowOff>
        </xdr:from>
        <xdr:to>
          <xdr:col>33</xdr:col>
          <xdr:colOff>428625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9</xdr:row>
          <xdr:rowOff>9525</xdr:rowOff>
        </xdr:from>
        <xdr:to>
          <xdr:col>34</xdr:col>
          <xdr:colOff>447675</xdr:colOff>
          <xdr:row>10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9</xdr:row>
          <xdr:rowOff>0</xdr:rowOff>
        </xdr:from>
        <xdr:to>
          <xdr:col>39</xdr:col>
          <xdr:colOff>428625</xdr:colOff>
          <xdr:row>10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9</xdr:row>
          <xdr:rowOff>9525</xdr:rowOff>
        </xdr:from>
        <xdr:to>
          <xdr:col>40</xdr:col>
          <xdr:colOff>447675</xdr:colOff>
          <xdr:row>10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47625</xdr:rowOff>
        </xdr:from>
        <xdr:to>
          <xdr:col>4</xdr:col>
          <xdr:colOff>742950</xdr:colOff>
          <xdr:row>3</xdr:row>
          <xdr:rowOff>466725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76200</xdr:rowOff>
        </xdr:from>
        <xdr:to>
          <xdr:col>4</xdr:col>
          <xdr:colOff>704850</xdr:colOff>
          <xdr:row>3</xdr:row>
          <xdr:rowOff>266700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247650</xdr:rowOff>
        </xdr:from>
        <xdr:to>
          <xdr:col>4</xdr:col>
          <xdr:colOff>600075</xdr:colOff>
          <xdr:row>3</xdr:row>
          <xdr:rowOff>438150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11</xdr:row>
          <xdr:rowOff>333375</xdr:rowOff>
        </xdr:from>
        <xdr:to>
          <xdr:col>8</xdr:col>
          <xdr:colOff>638175</xdr:colOff>
          <xdr:row>13</xdr:row>
          <xdr:rowOff>28575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0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11</xdr:row>
          <xdr:rowOff>333375</xdr:rowOff>
        </xdr:from>
        <xdr:to>
          <xdr:col>9</xdr:col>
          <xdr:colOff>638175</xdr:colOff>
          <xdr:row>13</xdr:row>
          <xdr:rowOff>9525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0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</xdr:row>
          <xdr:rowOff>333375</xdr:rowOff>
        </xdr:from>
        <xdr:to>
          <xdr:col>9</xdr:col>
          <xdr:colOff>95250</xdr:colOff>
          <xdr:row>10</xdr:row>
          <xdr:rowOff>19050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8</xdr:row>
          <xdr:rowOff>333375</xdr:rowOff>
        </xdr:from>
        <xdr:to>
          <xdr:col>9</xdr:col>
          <xdr:colOff>638175</xdr:colOff>
          <xdr:row>10</xdr:row>
          <xdr:rowOff>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</xdr:row>
          <xdr:rowOff>333375</xdr:rowOff>
        </xdr:from>
        <xdr:to>
          <xdr:col>9</xdr:col>
          <xdr:colOff>19050</xdr:colOff>
          <xdr:row>10</xdr:row>
          <xdr:rowOff>9525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8</xdr:row>
          <xdr:rowOff>333375</xdr:rowOff>
        </xdr:from>
        <xdr:to>
          <xdr:col>10</xdr:col>
          <xdr:colOff>85725</xdr:colOff>
          <xdr:row>9</xdr:row>
          <xdr:rowOff>209550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2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</xdr:row>
          <xdr:rowOff>0</xdr:rowOff>
        </xdr:from>
        <xdr:to>
          <xdr:col>15</xdr:col>
          <xdr:colOff>428625</xdr:colOff>
          <xdr:row>10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9</xdr:row>
          <xdr:rowOff>9525</xdr:rowOff>
        </xdr:from>
        <xdr:to>
          <xdr:col>16</xdr:col>
          <xdr:colOff>447675</xdr:colOff>
          <xdr:row>10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0</xdr:rowOff>
        </xdr:from>
        <xdr:to>
          <xdr:col>9</xdr:col>
          <xdr:colOff>428625</xdr:colOff>
          <xdr:row>10</xdr:row>
          <xdr:rowOff>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3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9</xdr:row>
          <xdr:rowOff>9525</xdr:rowOff>
        </xdr:from>
        <xdr:to>
          <xdr:col>10</xdr:col>
          <xdr:colOff>447675</xdr:colOff>
          <xdr:row>10</xdr:row>
          <xdr:rowOff>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3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9</xdr:row>
          <xdr:rowOff>0</xdr:rowOff>
        </xdr:from>
        <xdr:to>
          <xdr:col>21</xdr:col>
          <xdr:colOff>428625</xdr:colOff>
          <xdr:row>10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3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9</xdr:row>
          <xdr:rowOff>9525</xdr:rowOff>
        </xdr:from>
        <xdr:to>
          <xdr:col>22</xdr:col>
          <xdr:colOff>609600</xdr:colOff>
          <xdr:row>10</xdr:row>
          <xdr:rowOff>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3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9</xdr:row>
          <xdr:rowOff>0</xdr:rowOff>
        </xdr:from>
        <xdr:to>
          <xdr:col>27</xdr:col>
          <xdr:colOff>428625</xdr:colOff>
          <xdr:row>10</xdr:row>
          <xdr:rowOff>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3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9</xdr:row>
          <xdr:rowOff>9525</xdr:rowOff>
        </xdr:from>
        <xdr:to>
          <xdr:col>28</xdr:col>
          <xdr:colOff>438150</xdr:colOff>
          <xdr:row>10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3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9</xdr:row>
          <xdr:rowOff>0</xdr:rowOff>
        </xdr:from>
        <xdr:to>
          <xdr:col>33</xdr:col>
          <xdr:colOff>428625</xdr:colOff>
          <xdr:row>10</xdr:row>
          <xdr:rowOff>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3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9</xdr:row>
          <xdr:rowOff>9525</xdr:rowOff>
        </xdr:from>
        <xdr:to>
          <xdr:col>34</xdr:col>
          <xdr:colOff>447675</xdr:colOff>
          <xdr:row>10</xdr:row>
          <xdr:rowOff>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3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9</xdr:row>
          <xdr:rowOff>0</xdr:rowOff>
        </xdr:from>
        <xdr:to>
          <xdr:col>39</xdr:col>
          <xdr:colOff>428625</xdr:colOff>
          <xdr:row>10</xdr:row>
          <xdr:rowOff>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3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9</xdr:row>
          <xdr:rowOff>9525</xdr:rowOff>
        </xdr:from>
        <xdr:to>
          <xdr:col>40</xdr:col>
          <xdr:colOff>447675</xdr:colOff>
          <xdr:row>10</xdr:row>
          <xdr:rowOff>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3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47625</xdr:rowOff>
        </xdr:from>
        <xdr:to>
          <xdr:col>4</xdr:col>
          <xdr:colOff>742950</xdr:colOff>
          <xdr:row>3</xdr:row>
          <xdr:rowOff>466725</xdr:rowOff>
        </xdr:to>
        <xdr:sp macro="" textlink="">
          <xdr:nvSpPr>
            <xdr:cNvPr id="20493" name="Group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3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76200</xdr:rowOff>
        </xdr:from>
        <xdr:to>
          <xdr:col>4</xdr:col>
          <xdr:colOff>704850</xdr:colOff>
          <xdr:row>3</xdr:row>
          <xdr:rowOff>266700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3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247650</xdr:rowOff>
        </xdr:from>
        <xdr:to>
          <xdr:col>4</xdr:col>
          <xdr:colOff>600075</xdr:colOff>
          <xdr:row>3</xdr:row>
          <xdr:rowOff>438150</xdr:rowOff>
        </xdr:to>
        <xdr:sp macro="" textlink="">
          <xdr:nvSpPr>
            <xdr:cNvPr id="20495" name="Option Button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3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35</xdr:row>
          <xdr:rowOff>0</xdr:rowOff>
        </xdr:from>
        <xdr:to>
          <xdr:col>15</xdr:col>
          <xdr:colOff>428625</xdr:colOff>
          <xdr:row>36</xdr:row>
          <xdr:rowOff>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3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35</xdr:row>
          <xdr:rowOff>9525</xdr:rowOff>
        </xdr:from>
        <xdr:to>
          <xdr:col>16</xdr:col>
          <xdr:colOff>447675</xdr:colOff>
          <xdr:row>36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3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0</xdr:rowOff>
        </xdr:from>
        <xdr:to>
          <xdr:col>9</xdr:col>
          <xdr:colOff>428625</xdr:colOff>
          <xdr:row>36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3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35</xdr:row>
          <xdr:rowOff>9525</xdr:rowOff>
        </xdr:from>
        <xdr:to>
          <xdr:col>10</xdr:col>
          <xdr:colOff>447675</xdr:colOff>
          <xdr:row>36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3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35</xdr:row>
          <xdr:rowOff>0</xdr:rowOff>
        </xdr:from>
        <xdr:to>
          <xdr:col>21</xdr:col>
          <xdr:colOff>428625</xdr:colOff>
          <xdr:row>36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3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35</xdr:row>
          <xdr:rowOff>9525</xdr:rowOff>
        </xdr:from>
        <xdr:to>
          <xdr:col>22</xdr:col>
          <xdr:colOff>609600</xdr:colOff>
          <xdr:row>36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3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35</xdr:row>
          <xdr:rowOff>0</xdr:rowOff>
        </xdr:from>
        <xdr:to>
          <xdr:col>27</xdr:col>
          <xdr:colOff>428625</xdr:colOff>
          <xdr:row>36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3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35</xdr:row>
          <xdr:rowOff>9525</xdr:rowOff>
        </xdr:from>
        <xdr:to>
          <xdr:col>28</xdr:col>
          <xdr:colOff>438150</xdr:colOff>
          <xdr:row>36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3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35</xdr:row>
          <xdr:rowOff>0</xdr:rowOff>
        </xdr:from>
        <xdr:to>
          <xdr:col>33</xdr:col>
          <xdr:colOff>428625</xdr:colOff>
          <xdr:row>36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35</xdr:row>
          <xdr:rowOff>9525</xdr:rowOff>
        </xdr:from>
        <xdr:to>
          <xdr:col>34</xdr:col>
          <xdr:colOff>447675</xdr:colOff>
          <xdr:row>36</xdr:row>
          <xdr:rowOff>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3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35</xdr:row>
          <xdr:rowOff>0</xdr:rowOff>
        </xdr:from>
        <xdr:to>
          <xdr:col>39</xdr:col>
          <xdr:colOff>428625</xdr:colOff>
          <xdr:row>36</xdr:row>
          <xdr:rowOff>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3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35</xdr:row>
          <xdr:rowOff>9525</xdr:rowOff>
        </xdr:from>
        <xdr:to>
          <xdr:col>40</xdr:col>
          <xdr:colOff>447675</xdr:colOff>
          <xdr:row>36</xdr:row>
          <xdr:rowOff>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3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61</xdr:row>
          <xdr:rowOff>0</xdr:rowOff>
        </xdr:from>
        <xdr:to>
          <xdr:col>15</xdr:col>
          <xdr:colOff>428625</xdr:colOff>
          <xdr:row>62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3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61</xdr:row>
          <xdr:rowOff>9525</xdr:rowOff>
        </xdr:from>
        <xdr:to>
          <xdr:col>16</xdr:col>
          <xdr:colOff>447675</xdr:colOff>
          <xdr:row>62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3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61</xdr:row>
          <xdr:rowOff>0</xdr:rowOff>
        </xdr:from>
        <xdr:to>
          <xdr:col>9</xdr:col>
          <xdr:colOff>428625</xdr:colOff>
          <xdr:row>62</xdr:row>
          <xdr:rowOff>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3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61</xdr:row>
          <xdr:rowOff>9525</xdr:rowOff>
        </xdr:from>
        <xdr:to>
          <xdr:col>10</xdr:col>
          <xdr:colOff>447675</xdr:colOff>
          <xdr:row>62</xdr:row>
          <xdr:rowOff>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3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61</xdr:row>
          <xdr:rowOff>0</xdr:rowOff>
        </xdr:from>
        <xdr:to>
          <xdr:col>21</xdr:col>
          <xdr:colOff>428625</xdr:colOff>
          <xdr:row>62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3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61</xdr:row>
          <xdr:rowOff>9525</xdr:rowOff>
        </xdr:from>
        <xdr:to>
          <xdr:col>22</xdr:col>
          <xdr:colOff>609600</xdr:colOff>
          <xdr:row>62</xdr:row>
          <xdr:rowOff>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3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61</xdr:row>
          <xdr:rowOff>0</xdr:rowOff>
        </xdr:from>
        <xdr:to>
          <xdr:col>27</xdr:col>
          <xdr:colOff>428625</xdr:colOff>
          <xdr:row>62</xdr:row>
          <xdr:rowOff>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3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61</xdr:row>
          <xdr:rowOff>9525</xdr:rowOff>
        </xdr:from>
        <xdr:to>
          <xdr:col>28</xdr:col>
          <xdr:colOff>438150</xdr:colOff>
          <xdr:row>62</xdr:row>
          <xdr:rowOff>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3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61</xdr:row>
          <xdr:rowOff>0</xdr:rowOff>
        </xdr:from>
        <xdr:to>
          <xdr:col>33</xdr:col>
          <xdr:colOff>428625</xdr:colOff>
          <xdr:row>62</xdr:row>
          <xdr:rowOff>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3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61</xdr:row>
          <xdr:rowOff>9525</xdr:rowOff>
        </xdr:from>
        <xdr:to>
          <xdr:col>34</xdr:col>
          <xdr:colOff>447675</xdr:colOff>
          <xdr:row>62</xdr:row>
          <xdr:rowOff>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3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61</xdr:row>
          <xdr:rowOff>0</xdr:rowOff>
        </xdr:from>
        <xdr:to>
          <xdr:col>39</xdr:col>
          <xdr:colOff>428625</xdr:colOff>
          <xdr:row>62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3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61</xdr:row>
          <xdr:rowOff>9525</xdr:rowOff>
        </xdr:from>
        <xdr:to>
          <xdr:col>40</xdr:col>
          <xdr:colOff>447675</xdr:colOff>
          <xdr:row>62</xdr:row>
          <xdr:rowOff>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3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87</xdr:row>
          <xdr:rowOff>0</xdr:rowOff>
        </xdr:from>
        <xdr:to>
          <xdr:col>15</xdr:col>
          <xdr:colOff>428625</xdr:colOff>
          <xdr:row>88</xdr:row>
          <xdr:rowOff>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3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87</xdr:row>
          <xdr:rowOff>9525</xdr:rowOff>
        </xdr:from>
        <xdr:to>
          <xdr:col>16</xdr:col>
          <xdr:colOff>447675</xdr:colOff>
          <xdr:row>88</xdr:row>
          <xdr:rowOff>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3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87</xdr:row>
          <xdr:rowOff>0</xdr:rowOff>
        </xdr:from>
        <xdr:to>
          <xdr:col>9</xdr:col>
          <xdr:colOff>428625</xdr:colOff>
          <xdr:row>88</xdr:row>
          <xdr:rowOff>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3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87</xdr:row>
          <xdr:rowOff>9525</xdr:rowOff>
        </xdr:from>
        <xdr:to>
          <xdr:col>10</xdr:col>
          <xdr:colOff>447675</xdr:colOff>
          <xdr:row>88</xdr:row>
          <xdr:rowOff>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3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87</xdr:row>
          <xdr:rowOff>0</xdr:rowOff>
        </xdr:from>
        <xdr:to>
          <xdr:col>21</xdr:col>
          <xdr:colOff>428625</xdr:colOff>
          <xdr:row>88</xdr:row>
          <xdr:rowOff>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3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87</xdr:row>
          <xdr:rowOff>9525</xdr:rowOff>
        </xdr:from>
        <xdr:to>
          <xdr:col>22</xdr:col>
          <xdr:colOff>609600</xdr:colOff>
          <xdr:row>88</xdr:row>
          <xdr:rowOff>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3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87</xdr:row>
          <xdr:rowOff>0</xdr:rowOff>
        </xdr:from>
        <xdr:to>
          <xdr:col>27</xdr:col>
          <xdr:colOff>428625</xdr:colOff>
          <xdr:row>88</xdr:row>
          <xdr:rowOff>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3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87</xdr:row>
          <xdr:rowOff>9525</xdr:rowOff>
        </xdr:from>
        <xdr:to>
          <xdr:col>28</xdr:col>
          <xdr:colOff>438150</xdr:colOff>
          <xdr:row>88</xdr:row>
          <xdr:rowOff>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3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87</xdr:row>
          <xdr:rowOff>0</xdr:rowOff>
        </xdr:from>
        <xdr:to>
          <xdr:col>33</xdr:col>
          <xdr:colOff>428625</xdr:colOff>
          <xdr:row>88</xdr:row>
          <xdr:rowOff>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3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87</xdr:row>
          <xdr:rowOff>9525</xdr:rowOff>
        </xdr:from>
        <xdr:to>
          <xdr:col>34</xdr:col>
          <xdr:colOff>447675</xdr:colOff>
          <xdr:row>88</xdr:row>
          <xdr:rowOff>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3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87</xdr:row>
          <xdr:rowOff>0</xdr:rowOff>
        </xdr:from>
        <xdr:to>
          <xdr:col>39</xdr:col>
          <xdr:colOff>428625</xdr:colOff>
          <xdr:row>88</xdr:row>
          <xdr:rowOff>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3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87</xdr:row>
          <xdr:rowOff>9525</xdr:rowOff>
        </xdr:from>
        <xdr:to>
          <xdr:col>40</xdr:col>
          <xdr:colOff>447675</xdr:colOff>
          <xdr:row>88</xdr:row>
          <xdr:rowOff>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3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2</xdr:row>
          <xdr:rowOff>0</xdr:rowOff>
        </xdr:from>
        <xdr:to>
          <xdr:col>13</xdr:col>
          <xdr:colOff>28575</xdr:colOff>
          <xdr:row>3</xdr:row>
          <xdr:rowOff>19050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</xdr:row>
          <xdr:rowOff>57150</xdr:rowOff>
        </xdr:from>
        <xdr:to>
          <xdr:col>13</xdr:col>
          <xdr:colOff>0</xdr:colOff>
          <xdr:row>2</xdr:row>
          <xdr:rowOff>247650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</xdr:row>
          <xdr:rowOff>266700</xdr:rowOff>
        </xdr:from>
        <xdr:to>
          <xdr:col>12</xdr:col>
          <xdr:colOff>581025</xdr:colOff>
          <xdr:row>2</xdr:row>
          <xdr:rowOff>466725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2</xdr:row>
          <xdr:rowOff>0</xdr:rowOff>
        </xdr:from>
        <xdr:to>
          <xdr:col>13</xdr:col>
          <xdr:colOff>28575</xdr:colOff>
          <xdr:row>3</xdr:row>
          <xdr:rowOff>19050</xdr:rowOff>
        </xdr:to>
        <xdr:sp macro="" textlink="">
          <xdr:nvSpPr>
            <xdr:cNvPr id="30721" name="Group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5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</xdr:row>
          <xdr:rowOff>57150</xdr:rowOff>
        </xdr:from>
        <xdr:to>
          <xdr:col>13</xdr:col>
          <xdr:colOff>0</xdr:colOff>
          <xdr:row>2</xdr:row>
          <xdr:rowOff>247650</xdr:rowOff>
        </xdr:to>
        <xdr:sp macro="" textlink="">
          <xdr:nvSpPr>
            <xdr:cNvPr id="30722" name="Option 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5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</xdr:row>
          <xdr:rowOff>266700</xdr:rowOff>
        </xdr:from>
        <xdr:to>
          <xdr:col>12</xdr:col>
          <xdr:colOff>581025</xdr:colOff>
          <xdr:row>2</xdr:row>
          <xdr:rowOff>466725</xdr:rowOff>
        </xdr:to>
        <xdr:sp macro="" textlink="">
          <xdr:nvSpPr>
            <xdr:cNvPr id="30723" name="Option Button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5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10</xdr:row>
          <xdr:rowOff>0</xdr:rowOff>
        </xdr:from>
        <xdr:to>
          <xdr:col>13</xdr:col>
          <xdr:colOff>28575</xdr:colOff>
          <xdr:row>11</xdr:row>
          <xdr:rowOff>19050</xdr:rowOff>
        </xdr:to>
        <xdr:sp macro="" textlink="">
          <xdr:nvSpPr>
            <xdr:cNvPr id="30725" name="Group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5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</xdr:row>
          <xdr:rowOff>47625</xdr:rowOff>
        </xdr:from>
        <xdr:to>
          <xdr:col>13</xdr:col>
          <xdr:colOff>0</xdr:colOff>
          <xdr:row>10</xdr:row>
          <xdr:rowOff>228600</xdr:rowOff>
        </xdr:to>
        <xdr:sp macro="" textlink="">
          <xdr:nvSpPr>
            <xdr:cNvPr id="30726" name="Option Button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5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10</xdr:row>
          <xdr:rowOff>238125</xdr:rowOff>
        </xdr:from>
        <xdr:to>
          <xdr:col>12</xdr:col>
          <xdr:colOff>581025</xdr:colOff>
          <xdr:row>10</xdr:row>
          <xdr:rowOff>419100</xdr:rowOff>
        </xdr:to>
        <xdr:sp macro="" textlink="">
          <xdr:nvSpPr>
            <xdr:cNvPr id="30727" name="Option Button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5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18</xdr:row>
          <xdr:rowOff>0</xdr:rowOff>
        </xdr:from>
        <xdr:to>
          <xdr:col>13</xdr:col>
          <xdr:colOff>28575</xdr:colOff>
          <xdr:row>19</xdr:row>
          <xdr:rowOff>19050</xdr:rowOff>
        </xdr:to>
        <xdr:sp macro="" textlink="">
          <xdr:nvSpPr>
            <xdr:cNvPr id="30728" name="Group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5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47625</xdr:rowOff>
        </xdr:from>
        <xdr:to>
          <xdr:col>13</xdr:col>
          <xdr:colOff>0</xdr:colOff>
          <xdr:row>18</xdr:row>
          <xdr:rowOff>228600</xdr:rowOff>
        </xdr:to>
        <xdr:sp macro="" textlink="">
          <xdr:nvSpPr>
            <xdr:cNvPr id="30729" name="Option Button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5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18</xdr:row>
          <xdr:rowOff>238125</xdr:rowOff>
        </xdr:from>
        <xdr:to>
          <xdr:col>12</xdr:col>
          <xdr:colOff>581025</xdr:colOff>
          <xdr:row>18</xdr:row>
          <xdr:rowOff>419100</xdr:rowOff>
        </xdr:to>
        <xdr:sp macro="" textlink="">
          <xdr:nvSpPr>
            <xdr:cNvPr id="30730" name="Option Button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5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26</xdr:row>
          <xdr:rowOff>0</xdr:rowOff>
        </xdr:from>
        <xdr:to>
          <xdr:col>13</xdr:col>
          <xdr:colOff>28575</xdr:colOff>
          <xdr:row>27</xdr:row>
          <xdr:rowOff>19050</xdr:rowOff>
        </xdr:to>
        <xdr:sp macro="" textlink="">
          <xdr:nvSpPr>
            <xdr:cNvPr id="30731" name="Group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5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47625</xdr:rowOff>
        </xdr:from>
        <xdr:to>
          <xdr:col>13</xdr:col>
          <xdr:colOff>0</xdr:colOff>
          <xdr:row>26</xdr:row>
          <xdr:rowOff>228600</xdr:rowOff>
        </xdr:to>
        <xdr:sp macro="" textlink="">
          <xdr:nvSpPr>
            <xdr:cNvPr id="30732" name="Option Button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5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26</xdr:row>
          <xdr:rowOff>238125</xdr:rowOff>
        </xdr:from>
        <xdr:to>
          <xdr:col>12</xdr:col>
          <xdr:colOff>581025</xdr:colOff>
          <xdr:row>26</xdr:row>
          <xdr:rowOff>419100</xdr:rowOff>
        </xdr:to>
        <xdr:sp macro="" textlink="">
          <xdr:nvSpPr>
            <xdr:cNvPr id="30733" name="Option Button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5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47625</xdr:rowOff>
        </xdr:from>
        <xdr:to>
          <xdr:col>9</xdr:col>
          <xdr:colOff>9525</xdr:colOff>
          <xdr:row>42</xdr:row>
          <xdr:rowOff>228600</xdr:rowOff>
        </xdr:to>
        <xdr:sp macro="" textlink="">
          <xdr:nvSpPr>
            <xdr:cNvPr id="6171" name="Option Button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238125</xdr:rowOff>
        </xdr:from>
        <xdr:to>
          <xdr:col>8</xdr:col>
          <xdr:colOff>581025</xdr:colOff>
          <xdr:row>42</xdr:row>
          <xdr:rowOff>419100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91</xdr:row>
          <xdr:rowOff>38100</xdr:rowOff>
        </xdr:from>
        <xdr:to>
          <xdr:col>9</xdr:col>
          <xdr:colOff>19050</xdr:colOff>
          <xdr:row>91</xdr:row>
          <xdr:rowOff>209550</xdr:rowOff>
        </xdr:to>
        <xdr:sp macro="" textlink="">
          <xdr:nvSpPr>
            <xdr:cNvPr id="47120" name="Check Box 16" hidden="1">
              <a:extLst>
                <a:ext uri="{63B3BB69-23CF-44E3-9099-C40C66FF867C}">
                  <a14:compatExt spid="_x0000_s47120"/>
                </a:ext>
                <a:ext uri="{FF2B5EF4-FFF2-40B4-BE49-F238E27FC236}">
                  <a16:creationId xmlns:a16="http://schemas.microsoft.com/office/drawing/2014/main" id="{00000000-0008-0000-0700-00001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91</xdr:row>
          <xdr:rowOff>219075</xdr:rowOff>
        </xdr:from>
        <xdr:to>
          <xdr:col>9</xdr:col>
          <xdr:colOff>38100</xdr:colOff>
          <xdr:row>92</xdr:row>
          <xdr:rowOff>0</xdr:rowOff>
        </xdr:to>
        <xdr:sp macro="" textlink="">
          <xdr:nvSpPr>
            <xdr:cNvPr id="47121" name="Check Box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07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9525</xdr:rowOff>
        </xdr:from>
        <xdr:to>
          <xdr:col>9</xdr:col>
          <xdr:colOff>28575</xdr:colOff>
          <xdr:row>42</xdr:row>
          <xdr:rowOff>219075</xdr:rowOff>
        </xdr:to>
        <xdr:sp macro="" textlink="">
          <xdr:nvSpPr>
            <xdr:cNvPr id="47122" name="Check Box 18" hidden="1">
              <a:extLst>
                <a:ext uri="{63B3BB69-23CF-44E3-9099-C40C66FF867C}">
                  <a14:compatExt spid="_x0000_s47122"/>
                </a:ext>
                <a:ext uri="{FF2B5EF4-FFF2-40B4-BE49-F238E27FC236}">
                  <a16:creationId xmlns:a16="http://schemas.microsoft.com/office/drawing/2014/main" id="{00000000-0008-0000-0700-00001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238125</xdr:rowOff>
        </xdr:from>
        <xdr:to>
          <xdr:col>9</xdr:col>
          <xdr:colOff>38100</xdr:colOff>
          <xdr:row>43</xdr:row>
          <xdr:rowOff>19050</xdr:rowOff>
        </xdr:to>
        <xdr:sp macro="" textlink="">
          <xdr:nvSpPr>
            <xdr:cNvPr id="47123" name="Check Box 19" hidden="1">
              <a:extLst>
                <a:ext uri="{63B3BB69-23CF-44E3-9099-C40C66FF867C}">
                  <a14:compatExt spid="_x0000_s47123"/>
                </a:ext>
                <a:ext uri="{FF2B5EF4-FFF2-40B4-BE49-F238E27FC236}">
                  <a16:creationId xmlns:a16="http://schemas.microsoft.com/office/drawing/2014/main" id="{00000000-0008-0000-0700-00001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140</xdr:row>
          <xdr:rowOff>19050</xdr:rowOff>
        </xdr:from>
        <xdr:to>
          <xdr:col>9</xdr:col>
          <xdr:colOff>28575</xdr:colOff>
          <xdr:row>140</xdr:row>
          <xdr:rowOff>228600</xdr:rowOff>
        </xdr:to>
        <xdr:sp macro="" textlink="">
          <xdr:nvSpPr>
            <xdr:cNvPr id="47124" name="Check Box 20" hidden="1">
              <a:extLst>
                <a:ext uri="{63B3BB69-23CF-44E3-9099-C40C66FF867C}">
                  <a14:compatExt spid="_x0000_s47124"/>
                </a:ext>
                <a:ext uri="{FF2B5EF4-FFF2-40B4-BE49-F238E27FC236}">
                  <a16:creationId xmlns:a16="http://schemas.microsoft.com/office/drawing/2014/main" id="{00000000-0008-0000-0700-00001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140</xdr:row>
          <xdr:rowOff>209550</xdr:rowOff>
        </xdr:from>
        <xdr:to>
          <xdr:col>9</xdr:col>
          <xdr:colOff>28575</xdr:colOff>
          <xdr:row>140</xdr:row>
          <xdr:rowOff>419100</xdr:rowOff>
        </xdr:to>
        <xdr:sp macro="" textlink="">
          <xdr:nvSpPr>
            <xdr:cNvPr id="47125" name="Check Box 21" hidden="1">
              <a:extLst>
                <a:ext uri="{63B3BB69-23CF-44E3-9099-C40C66FF867C}">
                  <a14:compatExt spid="_x0000_s47125"/>
                </a:ext>
                <a:ext uri="{FF2B5EF4-FFF2-40B4-BE49-F238E27FC236}">
                  <a16:creationId xmlns:a16="http://schemas.microsoft.com/office/drawing/2014/main" id="{00000000-0008-0000-0700-00001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189</xdr:row>
          <xdr:rowOff>9525</xdr:rowOff>
        </xdr:from>
        <xdr:to>
          <xdr:col>9</xdr:col>
          <xdr:colOff>19050</xdr:colOff>
          <xdr:row>189</xdr:row>
          <xdr:rowOff>219075</xdr:rowOff>
        </xdr:to>
        <xdr:sp macro="" textlink="">
          <xdr:nvSpPr>
            <xdr:cNvPr id="47126" name="Check Box 22" hidden="1">
              <a:extLst>
                <a:ext uri="{63B3BB69-23CF-44E3-9099-C40C66FF867C}">
                  <a14:compatExt spid="_x0000_s47126"/>
                </a:ext>
                <a:ext uri="{FF2B5EF4-FFF2-40B4-BE49-F238E27FC236}">
                  <a16:creationId xmlns:a16="http://schemas.microsoft.com/office/drawing/2014/main" id="{00000000-0008-0000-0700-00001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189</xdr:row>
          <xdr:rowOff>219075</xdr:rowOff>
        </xdr:from>
        <xdr:to>
          <xdr:col>9</xdr:col>
          <xdr:colOff>19050</xdr:colOff>
          <xdr:row>190</xdr:row>
          <xdr:rowOff>0</xdr:rowOff>
        </xdr:to>
        <xdr:sp macro="" textlink="">
          <xdr:nvSpPr>
            <xdr:cNvPr id="47127" name="Check Box 23" hidden="1">
              <a:extLst>
                <a:ext uri="{63B3BB69-23CF-44E3-9099-C40C66FF867C}">
                  <a14:compatExt spid="_x0000_s47127"/>
                </a:ext>
                <a:ext uri="{FF2B5EF4-FFF2-40B4-BE49-F238E27FC236}">
                  <a16:creationId xmlns:a16="http://schemas.microsoft.com/office/drawing/2014/main" id="{00000000-0008-0000-0700-00001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</xdr:row>
          <xdr:rowOff>57150</xdr:rowOff>
        </xdr:from>
        <xdr:to>
          <xdr:col>10</xdr:col>
          <xdr:colOff>857250</xdr:colOff>
          <xdr:row>12</xdr:row>
          <xdr:rowOff>171450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15</xdr:row>
          <xdr:rowOff>57150</xdr:rowOff>
        </xdr:from>
        <xdr:to>
          <xdr:col>10</xdr:col>
          <xdr:colOff>885825</xdr:colOff>
          <xdr:row>17</xdr:row>
          <xdr:rowOff>142875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20</xdr:row>
          <xdr:rowOff>66675</xdr:rowOff>
        </xdr:from>
        <xdr:to>
          <xdr:col>10</xdr:col>
          <xdr:colOff>885825</xdr:colOff>
          <xdr:row>22</xdr:row>
          <xdr:rowOff>142875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25</xdr:row>
          <xdr:rowOff>76200</xdr:rowOff>
        </xdr:from>
        <xdr:to>
          <xdr:col>10</xdr:col>
          <xdr:colOff>885825</xdr:colOff>
          <xdr:row>27</xdr:row>
          <xdr:rowOff>142875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30</xdr:row>
          <xdr:rowOff>47625</xdr:rowOff>
        </xdr:from>
        <xdr:to>
          <xdr:col>10</xdr:col>
          <xdr:colOff>876300</xdr:colOff>
          <xdr:row>32</xdr:row>
          <xdr:rowOff>142875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35</xdr:row>
          <xdr:rowOff>47625</xdr:rowOff>
        </xdr:from>
        <xdr:to>
          <xdr:col>10</xdr:col>
          <xdr:colOff>866775</xdr:colOff>
          <xdr:row>37</xdr:row>
          <xdr:rowOff>142875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</xdr:row>
          <xdr:rowOff>57150</xdr:rowOff>
        </xdr:from>
        <xdr:to>
          <xdr:col>10</xdr:col>
          <xdr:colOff>857250</xdr:colOff>
          <xdr:row>12</xdr:row>
          <xdr:rowOff>171450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9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15</xdr:row>
          <xdr:rowOff>57150</xdr:rowOff>
        </xdr:from>
        <xdr:to>
          <xdr:col>10</xdr:col>
          <xdr:colOff>885825</xdr:colOff>
          <xdr:row>17</xdr:row>
          <xdr:rowOff>142875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9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20</xdr:row>
          <xdr:rowOff>66675</xdr:rowOff>
        </xdr:from>
        <xdr:to>
          <xdr:col>10</xdr:col>
          <xdr:colOff>885825</xdr:colOff>
          <xdr:row>22</xdr:row>
          <xdr:rowOff>142875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9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25</xdr:row>
          <xdr:rowOff>76200</xdr:rowOff>
        </xdr:from>
        <xdr:to>
          <xdr:col>10</xdr:col>
          <xdr:colOff>885825</xdr:colOff>
          <xdr:row>27</xdr:row>
          <xdr:rowOff>142875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9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30</xdr:row>
          <xdr:rowOff>47625</xdr:rowOff>
        </xdr:from>
        <xdr:to>
          <xdr:col>10</xdr:col>
          <xdr:colOff>876300</xdr:colOff>
          <xdr:row>32</xdr:row>
          <xdr:rowOff>142875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9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35</xdr:row>
          <xdr:rowOff>47625</xdr:rowOff>
        </xdr:from>
        <xdr:to>
          <xdr:col>10</xdr:col>
          <xdr:colOff>866775</xdr:colOff>
          <xdr:row>37</xdr:row>
          <xdr:rowOff>142875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9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66</xdr:row>
          <xdr:rowOff>57150</xdr:rowOff>
        </xdr:from>
        <xdr:to>
          <xdr:col>10</xdr:col>
          <xdr:colOff>857250</xdr:colOff>
          <xdr:row>68</xdr:row>
          <xdr:rowOff>171450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9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71</xdr:row>
          <xdr:rowOff>57150</xdr:rowOff>
        </xdr:from>
        <xdr:to>
          <xdr:col>10</xdr:col>
          <xdr:colOff>885825</xdr:colOff>
          <xdr:row>73</xdr:row>
          <xdr:rowOff>142875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9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76</xdr:row>
          <xdr:rowOff>66675</xdr:rowOff>
        </xdr:from>
        <xdr:to>
          <xdr:col>10</xdr:col>
          <xdr:colOff>885825</xdr:colOff>
          <xdr:row>78</xdr:row>
          <xdr:rowOff>142875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9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81</xdr:row>
          <xdr:rowOff>76200</xdr:rowOff>
        </xdr:from>
        <xdr:to>
          <xdr:col>10</xdr:col>
          <xdr:colOff>885825</xdr:colOff>
          <xdr:row>83</xdr:row>
          <xdr:rowOff>142875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9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86</xdr:row>
          <xdr:rowOff>47625</xdr:rowOff>
        </xdr:from>
        <xdr:to>
          <xdr:col>10</xdr:col>
          <xdr:colOff>876300</xdr:colOff>
          <xdr:row>88</xdr:row>
          <xdr:rowOff>142875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9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91</xdr:row>
          <xdr:rowOff>47625</xdr:rowOff>
        </xdr:from>
        <xdr:to>
          <xdr:col>10</xdr:col>
          <xdr:colOff>866775</xdr:colOff>
          <xdr:row>93</xdr:row>
          <xdr:rowOff>142875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9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122</xdr:row>
          <xdr:rowOff>57150</xdr:rowOff>
        </xdr:from>
        <xdr:to>
          <xdr:col>10</xdr:col>
          <xdr:colOff>857250</xdr:colOff>
          <xdr:row>124</xdr:row>
          <xdr:rowOff>171450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9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127</xdr:row>
          <xdr:rowOff>57150</xdr:rowOff>
        </xdr:from>
        <xdr:to>
          <xdr:col>10</xdr:col>
          <xdr:colOff>885825</xdr:colOff>
          <xdr:row>129</xdr:row>
          <xdr:rowOff>142875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9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132</xdr:row>
          <xdr:rowOff>66675</xdr:rowOff>
        </xdr:from>
        <xdr:to>
          <xdr:col>10</xdr:col>
          <xdr:colOff>885825</xdr:colOff>
          <xdr:row>134</xdr:row>
          <xdr:rowOff>142875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9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137</xdr:row>
          <xdr:rowOff>76200</xdr:rowOff>
        </xdr:from>
        <xdr:to>
          <xdr:col>10</xdr:col>
          <xdr:colOff>885825</xdr:colOff>
          <xdr:row>139</xdr:row>
          <xdr:rowOff>142875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9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142</xdr:row>
          <xdr:rowOff>47625</xdr:rowOff>
        </xdr:from>
        <xdr:to>
          <xdr:col>10</xdr:col>
          <xdr:colOff>876300</xdr:colOff>
          <xdr:row>144</xdr:row>
          <xdr:rowOff>142875</xdr:rowOff>
        </xdr:to>
        <xdr:sp macro="" textlink="">
          <xdr:nvSpPr>
            <xdr:cNvPr id="32785" name="Check Box 17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9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147</xdr:row>
          <xdr:rowOff>47625</xdr:rowOff>
        </xdr:from>
        <xdr:to>
          <xdr:col>10</xdr:col>
          <xdr:colOff>866775</xdr:colOff>
          <xdr:row>149</xdr:row>
          <xdr:rowOff>142875</xdr:rowOff>
        </xdr:to>
        <xdr:sp macro="" textlink="">
          <xdr:nvSpPr>
            <xdr:cNvPr id="32786" name="Check Box 18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9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178</xdr:row>
          <xdr:rowOff>57150</xdr:rowOff>
        </xdr:from>
        <xdr:to>
          <xdr:col>10</xdr:col>
          <xdr:colOff>857250</xdr:colOff>
          <xdr:row>180</xdr:row>
          <xdr:rowOff>171450</xdr:rowOff>
        </xdr:to>
        <xdr:sp macro="" textlink="">
          <xdr:nvSpPr>
            <xdr:cNvPr id="32787" name="Check Box 19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9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183</xdr:row>
          <xdr:rowOff>57150</xdr:rowOff>
        </xdr:from>
        <xdr:to>
          <xdr:col>10</xdr:col>
          <xdr:colOff>885825</xdr:colOff>
          <xdr:row>185</xdr:row>
          <xdr:rowOff>142875</xdr:rowOff>
        </xdr:to>
        <xdr:sp macro="" textlink="">
          <xdr:nvSpPr>
            <xdr:cNvPr id="32788" name="Check Box 20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9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188</xdr:row>
          <xdr:rowOff>66675</xdr:rowOff>
        </xdr:from>
        <xdr:to>
          <xdr:col>10</xdr:col>
          <xdr:colOff>885825</xdr:colOff>
          <xdr:row>190</xdr:row>
          <xdr:rowOff>142875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9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193</xdr:row>
          <xdr:rowOff>76200</xdr:rowOff>
        </xdr:from>
        <xdr:to>
          <xdr:col>10</xdr:col>
          <xdr:colOff>885825</xdr:colOff>
          <xdr:row>195</xdr:row>
          <xdr:rowOff>142875</xdr:rowOff>
        </xdr:to>
        <xdr:sp macro="" textlink="">
          <xdr:nvSpPr>
            <xdr:cNvPr id="32790" name="Check Box 22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9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198</xdr:row>
          <xdr:rowOff>47625</xdr:rowOff>
        </xdr:from>
        <xdr:to>
          <xdr:col>10</xdr:col>
          <xdr:colOff>876300</xdr:colOff>
          <xdr:row>200</xdr:row>
          <xdr:rowOff>142875</xdr:rowOff>
        </xdr:to>
        <xdr:sp macro="" textlink="">
          <xdr:nvSpPr>
            <xdr:cNvPr id="32791" name="Check Box 23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9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203</xdr:row>
          <xdr:rowOff>47625</xdr:rowOff>
        </xdr:from>
        <xdr:to>
          <xdr:col>10</xdr:col>
          <xdr:colOff>866775</xdr:colOff>
          <xdr:row>205</xdr:row>
          <xdr:rowOff>142875</xdr:rowOff>
        </xdr:to>
        <xdr:sp macro="" textlink="">
          <xdr:nvSpPr>
            <xdr:cNvPr id="32792" name="Check Box 2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9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12</xdr:row>
          <xdr:rowOff>66675</xdr:rowOff>
        </xdr:from>
        <xdr:to>
          <xdr:col>8</xdr:col>
          <xdr:colOff>714375</xdr:colOff>
          <xdr:row>13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F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76200</xdr:rowOff>
        </xdr:from>
        <xdr:to>
          <xdr:col>9</xdr:col>
          <xdr:colOff>647700</xdr:colOff>
          <xdr:row>13</xdr:row>
          <xdr:rowOff>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F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1.ercot.com/Documents%20and%20Settings/igonzalez.ERCOT/Local%20Settings/Temporary%20Internet%20Files/OLKA0/rarf_eds4_v%2003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Glossary"/>
      <sheetName val="General Information"/>
      <sheetName val="Generation1-6"/>
      <sheetName val="Gen7-12"/>
      <sheetName val="Gen13-18"/>
      <sheetName val="CombinedCycle-Train1"/>
      <sheetName val="CC-Train2"/>
      <sheetName val="CC-Train3"/>
      <sheetName val="Wind"/>
      <sheetName val="LoadResource"/>
      <sheetName val="Modeling"/>
      <sheetName val="NW model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CA</v>
          </cell>
          <cell r="D2" t="str">
            <v>AB</v>
          </cell>
          <cell r="E2" t="str">
            <v>CV</v>
          </cell>
          <cell r="F2" t="str">
            <v>Y</v>
          </cell>
          <cell r="M2" t="str">
            <v>RN</v>
          </cell>
        </row>
        <row r="3">
          <cell r="C3" t="str">
            <v>CC</v>
          </cell>
          <cell r="D3" t="str">
            <v>BFG</v>
          </cell>
          <cell r="E3" t="str">
            <v>PL</v>
          </cell>
          <cell r="F3" t="str">
            <v>N</v>
          </cell>
          <cell r="M3" t="str">
            <v>OS</v>
          </cell>
        </row>
        <row r="4">
          <cell r="C4" t="str">
            <v>CE</v>
          </cell>
          <cell r="D4" t="str">
            <v>BIT</v>
          </cell>
          <cell r="E4" t="str">
            <v>RR</v>
          </cell>
          <cell r="M4" t="str">
            <v>NA</v>
          </cell>
        </row>
        <row r="5">
          <cell r="C5" t="str">
            <v>CS</v>
          </cell>
          <cell r="D5" t="str">
            <v>BL</v>
          </cell>
          <cell r="E5" t="str">
            <v>TK</v>
          </cell>
        </row>
        <row r="6">
          <cell r="C6" t="str">
            <v>CT</v>
          </cell>
          <cell r="D6" t="str">
            <v>DFO</v>
          </cell>
          <cell r="E6" t="str">
            <v>NA</v>
          </cell>
        </row>
        <row r="7">
          <cell r="C7" t="str">
            <v>FC</v>
          </cell>
          <cell r="D7" t="str">
            <v>GEO</v>
          </cell>
        </row>
        <row r="8">
          <cell r="C8" t="str">
            <v>GT</v>
          </cell>
          <cell r="D8" t="str">
            <v>JF</v>
          </cell>
        </row>
        <row r="9">
          <cell r="C9" t="str">
            <v>HY</v>
          </cell>
          <cell r="D9" t="str">
            <v>KER</v>
          </cell>
        </row>
        <row r="10">
          <cell r="C10" t="str">
            <v>IC</v>
          </cell>
          <cell r="D10" t="str">
            <v>LFG</v>
          </cell>
        </row>
        <row r="11">
          <cell r="C11" t="str">
            <v>NA</v>
          </cell>
          <cell r="D11" t="str">
            <v>LIG</v>
          </cell>
        </row>
        <row r="12">
          <cell r="C12" t="str">
            <v>OT</v>
          </cell>
          <cell r="D12" t="str">
            <v>MSW</v>
          </cell>
        </row>
        <row r="13">
          <cell r="C13" t="str">
            <v>PS</v>
          </cell>
          <cell r="D13" t="str">
            <v>NA</v>
          </cell>
        </row>
        <row r="14">
          <cell r="C14" t="str">
            <v>PV</v>
          </cell>
          <cell r="D14" t="str">
            <v>NG</v>
          </cell>
        </row>
        <row r="15">
          <cell r="C15" t="str">
            <v>ST</v>
          </cell>
          <cell r="D15" t="str">
            <v>NUC</v>
          </cell>
        </row>
        <row r="16">
          <cell r="C16" t="str">
            <v>WT</v>
          </cell>
          <cell r="D16" t="str">
            <v>OBG</v>
          </cell>
        </row>
        <row r="17">
          <cell r="D17" t="str">
            <v>OBL</v>
          </cell>
        </row>
        <row r="18">
          <cell r="D18" t="str">
            <v>OBS</v>
          </cell>
        </row>
        <row r="19">
          <cell r="D19" t="str">
            <v>OG</v>
          </cell>
        </row>
        <row r="20">
          <cell r="D20" t="str">
            <v>OO</v>
          </cell>
        </row>
        <row r="21">
          <cell r="D21" t="str">
            <v>OTH</v>
          </cell>
        </row>
        <row r="22">
          <cell r="D22" t="str">
            <v>PC</v>
          </cell>
        </row>
        <row r="23">
          <cell r="D23" t="str">
            <v>PG</v>
          </cell>
        </row>
        <row r="24">
          <cell r="D24" t="str">
            <v>RFO</v>
          </cell>
        </row>
        <row r="25">
          <cell r="D25" t="str">
            <v>SLW</v>
          </cell>
        </row>
        <row r="26">
          <cell r="D26" t="str">
            <v>SUB</v>
          </cell>
        </row>
        <row r="27">
          <cell r="D27" t="str">
            <v>SUN</v>
          </cell>
        </row>
        <row r="28">
          <cell r="D28" t="str">
            <v>TDF</v>
          </cell>
        </row>
        <row r="29">
          <cell r="D29" t="str">
            <v>WAT</v>
          </cell>
        </row>
        <row r="30">
          <cell r="D30" t="str">
            <v>WDL</v>
          </cell>
        </row>
        <row r="31">
          <cell r="D31" t="str">
            <v>WDS</v>
          </cell>
        </row>
        <row r="32">
          <cell r="D32" t="str">
            <v>WH</v>
          </cell>
        </row>
        <row r="33">
          <cell r="D33" t="str">
            <v>WND</v>
          </cell>
        </row>
        <row r="34">
          <cell r="D34" t="str">
            <v>WOC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26" Type="http://schemas.openxmlformats.org/officeDocument/2006/relationships/ctrlProp" Target="../ctrlProps/ctrlProp120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15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5" Type="http://schemas.openxmlformats.org/officeDocument/2006/relationships/ctrlProp" Target="../ctrlProps/ctrlProp11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10.xml"/><Relationship Id="rId20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24" Type="http://schemas.openxmlformats.org/officeDocument/2006/relationships/ctrlProp" Target="../ctrlProps/ctrlProp118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23" Type="http://schemas.openxmlformats.org/officeDocument/2006/relationships/ctrlProp" Target="../ctrlProps/ctrlProp117.xml"/><Relationship Id="rId10" Type="http://schemas.openxmlformats.org/officeDocument/2006/relationships/ctrlProp" Target="../ctrlProps/ctrlProp104.xml"/><Relationship Id="rId19" Type="http://schemas.openxmlformats.org/officeDocument/2006/relationships/ctrlProp" Target="../ctrlProps/ctrlProp113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Relationship Id="rId22" Type="http://schemas.openxmlformats.org/officeDocument/2006/relationships/ctrlProp" Target="../ctrlProps/ctrlProp116.xml"/><Relationship Id="rId27" Type="http://schemas.openxmlformats.org/officeDocument/2006/relationships/ctrlProp" Target="../ctrlProps/ctrlProp12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123.xml"/><Relationship Id="rId4" Type="http://schemas.openxmlformats.org/officeDocument/2006/relationships/ctrlProp" Target="../ctrlProps/ctrlProp1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4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trlProp" Target="../ctrlProps/ctrlProp1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129.xml"/><Relationship Id="rId4" Type="http://schemas.openxmlformats.org/officeDocument/2006/relationships/ctrlProp" Target="../ctrlProps/ctrlProp12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26" Type="http://schemas.openxmlformats.org/officeDocument/2006/relationships/ctrlProp" Target="../ctrlProps/ctrlProp38.xml"/><Relationship Id="rId39" Type="http://schemas.openxmlformats.org/officeDocument/2006/relationships/ctrlProp" Target="../ctrlProps/ctrlProp51.xml"/><Relationship Id="rId21" Type="http://schemas.openxmlformats.org/officeDocument/2006/relationships/ctrlProp" Target="../ctrlProps/ctrlProp33.xml"/><Relationship Id="rId34" Type="http://schemas.openxmlformats.org/officeDocument/2006/relationships/ctrlProp" Target="../ctrlProps/ctrlProp46.xml"/><Relationship Id="rId42" Type="http://schemas.openxmlformats.org/officeDocument/2006/relationships/ctrlProp" Target="../ctrlProps/ctrlProp54.xml"/><Relationship Id="rId47" Type="http://schemas.openxmlformats.org/officeDocument/2006/relationships/ctrlProp" Target="../ctrlProps/ctrlProp59.xml"/><Relationship Id="rId50" Type="http://schemas.openxmlformats.org/officeDocument/2006/relationships/ctrlProp" Target="../ctrlProps/ctrlProp62.x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29" Type="http://schemas.openxmlformats.org/officeDocument/2006/relationships/ctrlProp" Target="../ctrlProps/ctrlProp41.xml"/><Relationship Id="rId11" Type="http://schemas.openxmlformats.org/officeDocument/2006/relationships/ctrlProp" Target="../ctrlProps/ctrlProp23.xml"/><Relationship Id="rId24" Type="http://schemas.openxmlformats.org/officeDocument/2006/relationships/ctrlProp" Target="../ctrlProps/ctrlProp36.xml"/><Relationship Id="rId32" Type="http://schemas.openxmlformats.org/officeDocument/2006/relationships/ctrlProp" Target="../ctrlProps/ctrlProp44.xml"/><Relationship Id="rId37" Type="http://schemas.openxmlformats.org/officeDocument/2006/relationships/ctrlProp" Target="../ctrlProps/ctrlProp49.xml"/><Relationship Id="rId40" Type="http://schemas.openxmlformats.org/officeDocument/2006/relationships/ctrlProp" Target="../ctrlProps/ctrlProp52.xml"/><Relationship Id="rId45" Type="http://schemas.openxmlformats.org/officeDocument/2006/relationships/ctrlProp" Target="../ctrlProps/ctrlProp57.xml"/><Relationship Id="rId53" Type="http://schemas.openxmlformats.org/officeDocument/2006/relationships/ctrlProp" Target="../ctrlProps/ctrlProp65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19" Type="http://schemas.openxmlformats.org/officeDocument/2006/relationships/ctrlProp" Target="../ctrlProps/ctrlProp31.xml"/><Relationship Id="rId31" Type="http://schemas.openxmlformats.org/officeDocument/2006/relationships/ctrlProp" Target="../ctrlProps/ctrlProp43.xml"/><Relationship Id="rId44" Type="http://schemas.openxmlformats.org/officeDocument/2006/relationships/ctrlProp" Target="../ctrlProps/ctrlProp56.xml"/><Relationship Id="rId52" Type="http://schemas.openxmlformats.org/officeDocument/2006/relationships/ctrlProp" Target="../ctrlProps/ctrlProp64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Relationship Id="rId22" Type="http://schemas.openxmlformats.org/officeDocument/2006/relationships/ctrlProp" Target="../ctrlProps/ctrlProp34.xml"/><Relationship Id="rId27" Type="http://schemas.openxmlformats.org/officeDocument/2006/relationships/ctrlProp" Target="../ctrlProps/ctrlProp39.xml"/><Relationship Id="rId30" Type="http://schemas.openxmlformats.org/officeDocument/2006/relationships/ctrlProp" Target="../ctrlProps/ctrlProp42.xml"/><Relationship Id="rId35" Type="http://schemas.openxmlformats.org/officeDocument/2006/relationships/ctrlProp" Target="../ctrlProps/ctrlProp47.xml"/><Relationship Id="rId43" Type="http://schemas.openxmlformats.org/officeDocument/2006/relationships/ctrlProp" Target="../ctrlProps/ctrlProp55.xml"/><Relationship Id="rId48" Type="http://schemas.openxmlformats.org/officeDocument/2006/relationships/ctrlProp" Target="../ctrlProps/ctrlProp60.xml"/><Relationship Id="rId8" Type="http://schemas.openxmlformats.org/officeDocument/2006/relationships/ctrlProp" Target="../ctrlProps/ctrlProp20.xml"/><Relationship Id="rId51" Type="http://schemas.openxmlformats.org/officeDocument/2006/relationships/ctrlProp" Target="../ctrlProps/ctrlProp6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5" Type="http://schemas.openxmlformats.org/officeDocument/2006/relationships/ctrlProp" Target="../ctrlProps/ctrlProp37.xml"/><Relationship Id="rId33" Type="http://schemas.openxmlformats.org/officeDocument/2006/relationships/ctrlProp" Target="../ctrlProps/ctrlProp45.xml"/><Relationship Id="rId38" Type="http://schemas.openxmlformats.org/officeDocument/2006/relationships/ctrlProp" Target="../ctrlProps/ctrlProp50.xml"/><Relationship Id="rId46" Type="http://schemas.openxmlformats.org/officeDocument/2006/relationships/ctrlProp" Target="../ctrlProps/ctrlProp58.xml"/><Relationship Id="rId20" Type="http://schemas.openxmlformats.org/officeDocument/2006/relationships/ctrlProp" Target="../ctrlProps/ctrlProp32.xml"/><Relationship Id="rId41" Type="http://schemas.openxmlformats.org/officeDocument/2006/relationships/ctrlProp" Target="../ctrlProps/ctrlProp53.xml"/><Relationship Id="rId54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15" Type="http://schemas.openxmlformats.org/officeDocument/2006/relationships/ctrlProp" Target="../ctrlProps/ctrlProp27.xml"/><Relationship Id="rId23" Type="http://schemas.openxmlformats.org/officeDocument/2006/relationships/ctrlProp" Target="../ctrlProps/ctrlProp35.xml"/><Relationship Id="rId28" Type="http://schemas.openxmlformats.org/officeDocument/2006/relationships/ctrlProp" Target="../ctrlProps/ctrlProp40.xml"/><Relationship Id="rId36" Type="http://schemas.openxmlformats.org/officeDocument/2006/relationships/ctrlProp" Target="../ctrlProps/ctrlProp48.xml"/><Relationship Id="rId49" Type="http://schemas.openxmlformats.org/officeDocument/2006/relationships/ctrlProp" Target="../ctrlProps/ctrlProp6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13" Type="http://schemas.openxmlformats.org/officeDocument/2006/relationships/ctrlProp" Target="../ctrlProps/ctrlProp7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3.xml"/><Relationship Id="rId12" Type="http://schemas.openxmlformats.org/officeDocument/2006/relationships/ctrlProp" Target="../ctrlProps/ctrlProp7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15" Type="http://schemas.openxmlformats.org/officeDocument/2006/relationships/ctrlProp" Target="../ctrlProps/ctrlProp81.xml"/><Relationship Id="rId10" Type="http://schemas.openxmlformats.org/officeDocument/2006/relationships/ctrlProp" Target="../ctrlProps/ctrlProp76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Relationship Id="rId14" Type="http://schemas.openxmlformats.org/officeDocument/2006/relationships/ctrlProp" Target="../ctrlProps/ctrlProp8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83.xml"/><Relationship Id="rId4" Type="http://schemas.openxmlformats.org/officeDocument/2006/relationships/ctrlProp" Target="../ctrlProps/ctrlProp8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3" Type="http://schemas.openxmlformats.org/officeDocument/2006/relationships/ctrlProp" Target="../ctrlProps/ctrlProp84.xml"/><Relationship Id="rId7" Type="http://schemas.openxmlformats.org/officeDocument/2006/relationships/ctrlProp" Target="../ctrlProps/ctrlProp8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87.xml"/><Relationship Id="rId5" Type="http://schemas.openxmlformats.org/officeDocument/2006/relationships/ctrlProp" Target="../ctrlProps/ctrlProp86.xml"/><Relationship Id="rId10" Type="http://schemas.openxmlformats.org/officeDocument/2006/relationships/ctrlProp" Target="../ctrlProps/ctrlProp91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9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4.xml"/><Relationship Id="rId5" Type="http://schemas.openxmlformats.org/officeDocument/2006/relationships/ctrlProp" Target="../ctrlProps/ctrlProp93.xml"/><Relationship Id="rId4" Type="http://schemas.openxmlformats.org/officeDocument/2006/relationships/ctrlProp" Target="../ctrlProps/ctrlProp92.xml"/><Relationship Id="rId9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1:R27"/>
  <sheetViews>
    <sheetView showGridLines="0" workbookViewId="0"/>
  </sheetViews>
  <sheetFormatPr defaultRowHeight="15" x14ac:dyDescent="0.25"/>
  <cols>
    <col min="1" max="1" width="3.28515625" customWidth="1"/>
    <col min="17" max="17" width="11.5703125" customWidth="1"/>
  </cols>
  <sheetData>
    <row r="1" spans="2:18" ht="15.75" thickBot="1" x14ac:dyDescent="0.3"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43"/>
    </row>
    <row r="2" spans="2:18" ht="34.5" customHeight="1" x14ac:dyDescent="0.25">
      <c r="B2" s="278" t="s">
        <v>253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</row>
    <row r="3" spans="2:18" ht="9.75" customHeight="1" x14ac:dyDescent="0.25"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44"/>
    </row>
    <row r="4" spans="2:18" x14ac:dyDescent="0.25">
      <c r="B4" s="281" t="s">
        <v>105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44"/>
    </row>
    <row r="5" spans="2:18" ht="9.9499999999999993" customHeight="1" x14ac:dyDescent="0.25">
      <c r="B5" s="281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44"/>
    </row>
    <row r="6" spans="2:18" x14ac:dyDescent="0.25">
      <c r="B6" s="275" t="s">
        <v>178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44"/>
    </row>
    <row r="7" spans="2:18" x14ac:dyDescent="0.25">
      <c r="B7" s="275" t="s">
        <v>210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45"/>
    </row>
    <row r="8" spans="2:18" x14ac:dyDescent="0.25">
      <c r="B8" s="275" t="s">
        <v>104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45"/>
    </row>
    <row r="9" spans="2:18" ht="9.9499999999999993" customHeight="1" x14ac:dyDescent="0.25">
      <c r="B9" s="272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4"/>
    </row>
    <row r="10" spans="2:18" x14ac:dyDescent="0.25">
      <c r="B10" s="272" t="s">
        <v>145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4"/>
      <c r="R10" s="57"/>
    </row>
    <row r="11" spans="2:18" ht="9.9499999999999993" customHeight="1" x14ac:dyDescent="0.25">
      <c r="B11" s="272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4"/>
    </row>
    <row r="12" spans="2:18" ht="30" customHeight="1" x14ac:dyDescent="0.25">
      <c r="B12" s="272" t="s">
        <v>236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 t="s">
        <v>102</v>
      </c>
      <c r="P12" s="273"/>
      <c r="Q12" s="274"/>
    </row>
    <row r="13" spans="2:18" ht="9.9499999999999993" customHeight="1" x14ac:dyDescent="0.25">
      <c r="B13" s="232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4"/>
    </row>
    <row r="14" spans="2:18" ht="30" customHeight="1" x14ac:dyDescent="0.25">
      <c r="B14" s="272" t="s">
        <v>220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 t="s">
        <v>102</v>
      </c>
      <c r="P14" s="273"/>
      <c r="Q14" s="274"/>
    </row>
    <row r="15" spans="2:18" ht="12" customHeight="1" thickBot="1" x14ac:dyDescent="0.3">
      <c r="B15" s="269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1"/>
    </row>
    <row r="16" spans="2:18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6"/>
    </row>
    <row r="17" spans="2:17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2:17" ht="15.75" x14ac:dyDescent="0.25">
      <c r="B18" s="47" t="s">
        <v>103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2:17" ht="15.75" x14ac:dyDescent="0.25">
      <c r="B19" s="48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2:17" x14ac:dyDescent="0.25">
      <c r="B20" t="s">
        <v>106</v>
      </c>
    </row>
    <row r="21" spans="2:17" x14ac:dyDescent="0.25">
      <c r="B21" t="s">
        <v>234</v>
      </c>
    </row>
    <row r="22" spans="2:17" x14ac:dyDescent="0.25">
      <c r="B22" t="s">
        <v>235</v>
      </c>
    </row>
    <row r="27" spans="2:17" x14ac:dyDescent="0.25">
      <c r="C27" s="43"/>
    </row>
  </sheetData>
  <sheetProtection algorithmName="SHA-512" hashValue="XAQ1xzamZnDJFkI7PWLlg1BBpIYt6QjrJvnREpkwExI/jp54vHOLu2ZsPOO6Ldrg4dwMJNL2ixD/xzYkhvsu8A==" saltValue="oUOSY69co3ooDVRtZqokMg==" spinCount="100000" sheet="1" objects="1" scenarios="1"/>
  <mergeCells count="14">
    <mergeCell ref="B6:P6"/>
    <mergeCell ref="B1:P1"/>
    <mergeCell ref="B2:Q2"/>
    <mergeCell ref="B3:P3"/>
    <mergeCell ref="B4:P4"/>
    <mergeCell ref="B5:P5"/>
    <mergeCell ref="B15:Q15"/>
    <mergeCell ref="B12:Q12"/>
    <mergeCell ref="B7:P7"/>
    <mergeCell ref="B8:P8"/>
    <mergeCell ref="B9:Q9"/>
    <mergeCell ref="B10:Q10"/>
    <mergeCell ref="B11:Q11"/>
    <mergeCell ref="B14:Q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L226"/>
  <sheetViews>
    <sheetView showGridLines="0" workbookViewId="0"/>
  </sheetViews>
  <sheetFormatPr defaultColWidth="9.140625"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24" thickBot="1" x14ac:dyDescent="0.35">
      <c r="A1" s="3"/>
      <c r="B1" s="143" t="s">
        <v>173</v>
      </c>
      <c r="C1" s="3"/>
      <c r="D1" s="3"/>
      <c r="E1" s="3"/>
      <c r="F1" s="3"/>
      <c r="G1" s="3"/>
      <c r="H1" s="3"/>
      <c r="I1" s="3"/>
      <c r="J1" s="3"/>
      <c r="K1" s="3"/>
    </row>
    <row r="2" spans="1:11" ht="15.75" thickBot="1" x14ac:dyDescent="0.3">
      <c r="A2" s="3"/>
      <c r="B2" s="31" t="s">
        <v>76</v>
      </c>
      <c r="C2" s="32"/>
      <c r="D2" s="32"/>
      <c r="E2" s="32"/>
      <c r="F2" s="32"/>
      <c r="G2" s="33"/>
      <c r="H2" s="3"/>
      <c r="I2" s="3"/>
      <c r="J2" s="3"/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thickBot="1" x14ac:dyDescent="0.3">
      <c r="A4" s="3"/>
      <c r="B4" s="341" t="s">
        <v>99</v>
      </c>
      <c r="C4" s="342"/>
      <c r="D4" s="342"/>
      <c r="E4" s="342"/>
      <c r="F4" s="342"/>
      <c r="G4" s="342"/>
      <c r="H4" s="342"/>
      <c r="I4" s="342"/>
      <c r="J4" s="343"/>
      <c r="K4" s="3"/>
    </row>
    <row r="5" spans="1:11" ht="31.5" thickBot="1" x14ac:dyDescent="0.3">
      <c r="A5" s="3"/>
      <c r="B5" s="1" t="s">
        <v>77</v>
      </c>
      <c r="C5" s="1" t="s">
        <v>78</v>
      </c>
      <c r="D5" s="1" t="s">
        <v>79</v>
      </c>
      <c r="E5" s="1" t="s">
        <v>80</v>
      </c>
      <c r="F5" s="29" t="s">
        <v>81</v>
      </c>
      <c r="G5" s="29" t="s">
        <v>82</v>
      </c>
      <c r="H5" s="338" t="s">
        <v>83</v>
      </c>
      <c r="I5" s="339"/>
      <c r="J5" s="340"/>
      <c r="K5" s="3"/>
    </row>
    <row r="6" spans="1:11" ht="16.5" thickTop="1" thickBot="1" x14ac:dyDescent="0.3">
      <c r="A6" s="3"/>
      <c r="B6" s="34" t="s">
        <v>84</v>
      </c>
      <c r="C6" s="34" t="s">
        <v>36</v>
      </c>
      <c r="D6" s="34" t="s">
        <v>85</v>
      </c>
      <c r="E6" s="34" t="s">
        <v>86</v>
      </c>
      <c r="F6" s="34" t="s">
        <v>87</v>
      </c>
      <c r="G6" s="34" t="s">
        <v>87</v>
      </c>
      <c r="H6" s="35" t="s">
        <v>57</v>
      </c>
      <c r="I6" s="34" t="s">
        <v>58</v>
      </c>
      <c r="J6" s="34" t="s">
        <v>59</v>
      </c>
      <c r="K6" s="3"/>
    </row>
    <row r="7" spans="1:11" ht="16.5" thickTop="1" thickBot="1" x14ac:dyDescent="0.3">
      <c r="A7" s="36"/>
      <c r="B7" s="37">
        <f>B14+B19+B24+B29+B34+B39+B44+B49+B54</f>
        <v>0</v>
      </c>
      <c r="C7" s="37">
        <f>C14+C19+C24+C29+C34+C39+C44+C49+C54</f>
        <v>0</v>
      </c>
      <c r="D7" s="42" t="e">
        <f>B7/C7</f>
        <v>#DIV/0!</v>
      </c>
      <c r="E7" s="37" t="e">
        <f>(E14*C14+E19*C19+E24*C24+E29*C29+E34*C34+E39*C39+E44*C44)/(C14+C19+C24+C29+C34+C39+C44)</f>
        <v>#DIV/0!</v>
      </c>
      <c r="F7" s="37" t="e">
        <f>(F14*B14+F19*B19+F24*B24+F29*B29+F34*B34+F39*B39+F44*B44)/(B14+B19+B24+B29+B34+B39+B44)</f>
        <v>#DIV/0!</v>
      </c>
      <c r="G7" s="37" t="e">
        <f>(G14*B14+G19*B19+G24*B24+G29*B29+G34*B34+G39*B39+G44*B44)/(B14+B19+B24+B29+B34+B39+B44)</f>
        <v>#DIV/0!</v>
      </c>
      <c r="H7" s="2"/>
      <c r="I7" s="2"/>
      <c r="J7" s="2"/>
      <c r="K7" s="36"/>
    </row>
    <row r="8" spans="1:11" ht="16.5" thickTop="1" thickBot="1" x14ac:dyDescent="0.3">
      <c r="A8" s="3"/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.75" thickBot="1" x14ac:dyDescent="0.3">
      <c r="A9" s="3"/>
      <c r="B9" s="31" t="s">
        <v>88</v>
      </c>
      <c r="C9" s="32"/>
      <c r="D9" s="32"/>
      <c r="E9" s="32"/>
      <c r="F9" s="32"/>
      <c r="G9" s="33"/>
      <c r="H9" s="32"/>
      <c r="I9" s="33"/>
      <c r="J9" s="3"/>
      <c r="K9" s="3"/>
    </row>
    <row r="10" spans="1:11" ht="15.75" thickBot="1" x14ac:dyDescent="0.3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3"/>
      <c r="B11" s="341" t="s">
        <v>89</v>
      </c>
      <c r="C11" s="342"/>
      <c r="D11" s="342"/>
      <c r="E11" s="342"/>
      <c r="F11" s="342"/>
      <c r="G11" s="342"/>
      <c r="H11" s="342"/>
      <c r="I11" s="342"/>
      <c r="J11" s="342"/>
      <c r="K11" s="38" t="s">
        <v>37</v>
      </c>
    </row>
    <row r="12" spans="1:11" ht="31.5" thickBot="1" x14ac:dyDescent="0.3">
      <c r="A12" s="3"/>
      <c r="B12" s="1" t="s">
        <v>77</v>
      </c>
      <c r="C12" s="1" t="s">
        <v>78</v>
      </c>
      <c r="D12" s="1" t="s">
        <v>79</v>
      </c>
      <c r="E12" s="1" t="s">
        <v>80</v>
      </c>
      <c r="F12" s="29" t="s">
        <v>81</v>
      </c>
      <c r="G12" s="29" t="s">
        <v>82</v>
      </c>
      <c r="H12" s="338" t="s">
        <v>83</v>
      </c>
      <c r="I12" s="339"/>
      <c r="J12" s="339"/>
      <c r="K12" s="39" t="s">
        <v>38</v>
      </c>
    </row>
    <row r="13" spans="1:11" ht="16.5" thickTop="1" thickBot="1" x14ac:dyDescent="0.3">
      <c r="A13" s="3"/>
      <c r="B13" s="34" t="s">
        <v>84</v>
      </c>
      <c r="C13" s="34" t="s">
        <v>36</v>
      </c>
      <c r="D13" s="34" t="s">
        <v>85</v>
      </c>
      <c r="E13" s="34" t="s">
        <v>86</v>
      </c>
      <c r="F13" s="34" t="s">
        <v>87</v>
      </c>
      <c r="G13" s="34" t="s">
        <v>87</v>
      </c>
      <c r="H13" s="35" t="s">
        <v>57</v>
      </c>
      <c r="I13" s="34" t="s">
        <v>58</v>
      </c>
      <c r="J13" s="34" t="s">
        <v>59</v>
      </c>
      <c r="K13" s="3"/>
    </row>
    <row r="14" spans="1:11" ht="16.5" thickTop="1" thickBot="1" x14ac:dyDescent="0.3">
      <c r="A14" s="36"/>
      <c r="B14" s="37"/>
      <c r="C14" s="37"/>
      <c r="D14" s="42" t="e">
        <f>B14/C14</f>
        <v>#DIV/0!</v>
      </c>
      <c r="E14" s="37"/>
      <c r="F14" s="37"/>
      <c r="G14" s="37"/>
      <c r="H14" s="2"/>
      <c r="I14" s="2"/>
      <c r="J14" s="2"/>
      <c r="K14" s="36"/>
    </row>
    <row r="15" spans="1:11" ht="16.5" thickTop="1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341" t="s">
        <v>90</v>
      </c>
      <c r="C16" s="342"/>
      <c r="D16" s="342"/>
      <c r="E16" s="342"/>
      <c r="F16" s="342"/>
      <c r="G16" s="342"/>
      <c r="H16" s="342"/>
      <c r="I16" s="342"/>
      <c r="J16" s="343"/>
      <c r="K16" s="38" t="s">
        <v>37</v>
      </c>
    </row>
    <row r="17" spans="1:11" ht="31.5" thickBot="1" x14ac:dyDescent="0.3">
      <c r="A17" s="3"/>
      <c r="B17" s="1" t="s">
        <v>77</v>
      </c>
      <c r="C17" s="1" t="s">
        <v>78</v>
      </c>
      <c r="D17" s="1" t="s">
        <v>79</v>
      </c>
      <c r="E17" s="1" t="s">
        <v>80</v>
      </c>
      <c r="F17" s="29" t="s">
        <v>81</v>
      </c>
      <c r="G17" s="29" t="s">
        <v>82</v>
      </c>
      <c r="H17" s="338" t="s">
        <v>83</v>
      </c>
      <c r="I17" s="339"/>
      <c r="J17" s="340"/>
      <c r="K17" s="39" t="s">
        <v>38</v>
      </c>
    </row>
    <row r="18" spans="1:11" ht="16.5" thickTop="1" thickBot="1" x14ac:dyDescent="0.3">
      <c r="A18" s="3"/>
      <c r="B18" s="34" t="s">
        <v>84</v>
      </c>
      <c r="C18" s="34" t="s">
        <v>36</v>
      </c>
      <c r="D18" s="34" t="s">
        <v>85</v>
      </c>
      <c r="E18" s="34" t="s">
        <v>86</v>
      </c>
      <c r="F18" s="34" t="s">
        <v>87</v>
      </c>
      <c r="G18" s="34" t="s">
        <v>87</v>
      </c>
      <c r="H18" s="35" t="s">
        <v>57</v>
      </c>
      <c r="I18" s="34" t="s">
        <v>58</v>
      </c>
      <c r="J18" s="34" t="s">
        <v>59</v>
      </c>
      <c r="K18" s="3"/>
    </row>
    <row r="19" spans="1:11" ht="16.5" thickTop="1" thickBot="1" x14ac:dyDescent="0.3">
      <c r="A19" s="36"/>
      <c r="B19" s="37"/>
      <c r="C19" s="37"/>
      <c r="D19" s="42" t="e">
        <f>B19/C19</f>
        <v>#DIV/0!</v>
      </c>
      <c r="E19" s="37"/>
      <c r="F19" s="37"/>
      <c r="G19" s="37"/>
      <c r="H19" s="2"/>
      <c r="I19" s="2"/>
      <c r="J19" s="2"/>
      <c r="K19" s="36"/>
    </row>
    <row r="20" spans="1:11" ht="16.5" thickTop="1" thickBo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6.5" thickBot="1" x14ac:dyDescent="0.3">
      <c r="A21" s="3"/>
      <c r="B21" s="341" t="s">
        <v>91</v>
      </c>
      <c r="C21" s="342"/>
      <c r="D21" s="342"/>
      <c r="E21" s="342"/>
      <c r="F21" s="342"/>
      <c r="G21" s="342"/>
      <c r="H21" s="342"/>
      <c r="I21" s="342"/>
      <c r="J21" s="343"/>
      <c r="K21" s="38" t="s">
        <v>37</v>
      </c>
    </row>
    <row r="22" spans="1:11" ht="31.5" thickBot="1" x14ac:dyDescent="0.3">
      <c r="A22" s="3"/>
      <c r="B22" s="1" t="s">
        <v>77</v>
      </c>
      <c r="C22" s="1" t="s">
        <v>78</v>
      </c>
      <c r="D22" s="1" t="s">
        <v>79</v>
      </c>
      <c r="E22" s="1" t="s">
        <v>80</v>
      </c>
      <c r="F22" s="29" t="s">
        <v>81</v>
      </c>
      <c r="G22" s="29" t="s">
        <v>82</v>
      </c>
      <c r="H22" s="338" t="s">
        <v>83</v>
      </c>
      <c r="I22" s="339"/>
      <c r="J22" s="340"/>
      <c r="K22" s="39" t="s">
        <v>38</v>
      </c>
    </row>
    <row r="23" spans="1:11" ht="16.5" thickTop="1" thickBot="1" x14ac:dyDescent="0.3">
      <c r="A23" s="3"/>
      <c r="B23" s="34" t="s">
        <v>84</v>
      </c>
      <c r="C23" s="34" t="s">
        <v>36</v>
      </c>
      <c r="D23" s="34" t="s">
        <v>85</v>
      </c>
      <c r="E23" s="34" t="s">
        <v>86</v>
      </c>
      <c r="F23" s="34" t="s">
        <v>87</v>
      </c>
      <c r="G23" s="34" t="s">
        <v>87</v>
      </c>
      <c r="H23" s="35" t="s">
        <v>57</v>
      </c>
      <c r="I23" s="34" t="s">
        <v>58</v>
      </c>
      <c r="J23" s="34" t="s">
        <v>59</v>
      </c>
      <c r="K23" s="3"/>
    </row>
    <row r="24" spans="1:11" ht="16.5" thickTop="1" thickBot="1" x14ac:dyDescent="0.3">
      <c r="A24" s="36"/>
      <c r="B24" s="37"/>
      <c r="C24" s="37"/>
      <c r="D24" s="42" t="e">
        <f>B24/C24</f>
        <v>#DIV/0!</v>
      </c>
      <c r="E24" s="37"/>
      <c r="F24" s="37"/>
      <c r="G24" s="37"/>
      <c r="H24" s="2"/>
      <c r="I24" s="2"/>
      <c r="J24" s="2"/>
      <c r="K24" s="36"/>
    </row>
    <row r="25" spans="1:11" ht="16.5" thickTop="1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6.5" thickBot="1" x14ac:dyDescent="0.3">
      <c r="A26" s="3"/>
      <c r="B26" s="341" t="s">
        <v>92</v>
      </c>
      <c r="C26" s="342"/>
      <c r="D26" s="342"/>
      <c r="E26" s="342"/>
      <c r="F26" s="342"/>
      <c r="G26" s="342"/>
      <c r="H26" s="342"/>
      <c r="I26" s="342"/>
      <c r="J26" s="343"/>
      <c r="K26" s="40" t="s">
        <v>37</v>
      </c>
    </row>
    <row r="27" spans="1:11" ht="31.5" thickBot="1" x14ac:dyDescent="0.3">
      <c r="A27" s="3"/>
      <c r="B27" s="1" t="s">
        <v>77</v>
      </c>
      <c r="C27" s="1" t="s">
        <v>78</v>
      </c>
      <c r="D27" s="1" t="s">
        <v>79</v>
      </c>
      <c r="E27" s="1" t="s">
        <v>80</v>
      </c>
      <c r="F27" s="29" t="s">
        <v>81</v>
      </c>
      <c r="G27" s="29" t="s">
        <v>82</v>
      </c>
      <c r="H27" s="338" t="s">
        <v>83</v>
      </c>
      <c r="I27" s="339"/>
      <c r="J27" s="340"/>
      <c r="K27" s="39" t="s">
        <v>38</v>
      </c>
    </row>
    <row r="28" spans="1:11" ht="16.5" thickTop="1" thickBot="1" x14ac:dyDescent="0.3">
      <c r="A28" s="3"/>
      <c r="B28" s="34" t="s">
        <v>84</v>
      </c>
      <c r="C28" s="34" t="s">
        <v>36</v>
      </c>
      <c r="D28" s="34" t="s">
        <v>85</v>
      </c>
      <c r="E28" s="34" t="s">
        <v>86</v>
      </c>
      <c r="F28" s="34" t="s">
        <v>87</v>
      </c>
      <c r="G28" s="34" t="s">
        <v>87</v>
      </c>
      <c r="H28" s="35" t="s">
        <v>57</v>
      </c>
      <c r="I28" s="34" t="s">
        <v>58</v>
      </c>
      <c r="J28" s="34" t="s">
        <v>59</v>
      </c>
      <c r="K28" s="3"/>
    </row>
    <row r="29" spans="1:11" ht="16.5" thickTop="1" thickBot="1" x14ac:dyDescent="0.3">
      <c r="A29" s="36"/>
      <c r="B29" s="37"/>
      <c r="C29" s="37"/>
      <c r="D29" s="42" t="e">
        <f>B29/C29</f>
        <v>#DIV/0!</v>
      </c>
      <c r="E29" s="37"/>
      <c r="F29" s="37"/>
      <c r="G29" s="37"/>
      <c r="H29" s="2"/>
      <c r="I29" s="2"/>
      <c r="J29" s="2"/>
      <c r="K29" s="36"/>
    </row>
    <row r="30" spans="1:11" ht="16.5" thickTop="1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t="s">
        <v>40</v>
      </c>
    </row>
    <row r="31" spans="1:11" ht="16.5" thickBot="1" x14ac:dyDescent="0.3">
      <c r="A31" s="3"/>
      <c r="B31" s="341" t="s">
        <v>93</v>
      </c>
      <c r="C31" s="342"/>
      <c r="D31" s="342"/>
      <c r="E31" s="342"/>
      <c r="F31" s="342"/>
      <c r="G31" s="342"/>
      <c r="H31" s="342"/>
      <c r="I31" s="342"/>
      <c r="J31" s="343"/>
      <c r="K31" s="40" t="s">
        <v>37</v>
      </c>
    </row>
    <row r="32" spans="1:11" ht="31.5" thickBot="1" x14ac:dyDescent="0.3">
      <c r="A32" s="3"/>
      <c r="B32" s="1" t="s">
        <v>77</v>
      </c>
      <c r="C32" s="1" t="s">
        <v>78</v>
      </c>
      <c r="D32" s="1" t="s">
        <v>79</v>
      </c>
      <c r="E32" s="1" t="s">
        <v>80</v>
      </c>
      <c r="F32" s="29" t="s">
        <v>81</v>
      </c>
      <c r="G32" s="29" t="s">
        <v>82</v>
      </c>
      <c r="H32" s="338" t="s">
        <v>83</v>
      </c>
      <c r="I32" s="339"/>
      <c r="J32" s="340"/>
      <c r="K32" s="39" t="s">
        <v>38</v>
      </c>
    </row>
    <row r="33" spans="1:11" ht="16.5" thickTop="1" thickBot="1" x14ac:dyDescent="0.3">
      <c r="A33" s="3"/>
      <c r="B33" s="34" t="s">
        <v>84</v>
      </c>
      <c r="C33" s="34" t="s">
        <v>36</v>
      </c>
      <c r="D33" s="34" t="s">
        <v>85</v>
      </c>
      <c r="E33" s="34" t="s">
        <v>86</v>
      </c>
      <c r="F33" s="34" t="s">
        <v>87</v>
      </c>
      <c r="G33" s="34" t="s">
        <v>87</v>
      </c>
      <c r="H33" s="35" t="s">
        <v>57</v>
      </c>
      <c r="I33" s="34" t="s">
        <v>58</v>
      </c>
      <c r="J33" s="34" t="s">
        <v>59</v>
      </c>
      <c r="K33" s="3"/>
    </row>
    <row r="34" spans="1:11" ht="16.5" thickTop="1" thickBot="1" x14ac:dyDescent="0.3">
      <c r="A34" s="36"/>
      <c r="B34" s="37"/>
      <c r="C34" s="37"/>
      <c r="D34" s="42" t="e">
        <f>B34/C34</f>
        <v>#DIV/0!</v>
      </c>
      <c r="E34" s="37"/>
      <c r="F34" s="37"/>
      <c r="G34" s="37"/>
      <c r="H34" s="2"/>
      <c r="I34" s="2"/>
      <c r="J34" s="2"/>
      <c r="K34" s="36"/>
    </row>
    <row r="35" spans="1:11" ht="16.5" thickTop="1" thickBot="1" x14ac:dyDescent="0.3">
      <c r="A35" s="36"/>
      <c r="B35" s="41"/>
      <c r="C35" s="41"/>
      <c r="D35" s="41"/>
      <c r="E35" s="41"/>
      <c r="F35" s="41"/>
      <c r="G35" s="41"/>
      <c r="K35" s="36"/>
    </row>
    <row r="36" spans="1:11" ht="16.5" thickBot="1" x14ac:dyDescent="0.3">
      <c r="A36" s="36"/>
      <c r="B36" s="341" t="s">
        <v>94</v>
      </c>
      <c r="C36" s="342"/>
      <c r="D36" s="342"/>
      <c r="E36" s="342"/>
      <c r="F36" s="342"/>
      <c r="G36" s="342"/>
      <c r="H36" s="342"/>
      <c r="I36" s="342"/>
      <c r="J36" s="343"/>
      <c r="K36" s="40" t="s">
        <v>37</v>
      </c>
    </row>
    <row r="37" spans="1:11" ht="31.5" thickBot="1" x14ac:dyDescent="0.3">
      <c r="A37" s="36"/>
      <c r="B37" s="1" t="s">
        <v>77</v>
      </c>
      <c r="C37" s="1" t="s">
        <v>78</v>
      </c>
      <c r="D37" s="1" t="s">
        <v>79</v>
      </c>
      <c r="E37" s="1" t="s">
        <v>80</v>
      </c>
      <c r="F37" s="29" t="s">
        <v>81</v>
      </c>
      <c r="G37" s="29" t="s">
        <v>82</v>
      </c>
      <c r="H37" s="338" t="s">
        <v>83</v>
      </c>
      <c r="I37" s="339"/>
      <c r="J37" s="340"/>
      <c r="K37" s="39" t="s">
        <v>38</v>
      </c>
    </row>
    <row r="38" spans="1:11" ht="16.5" thickTop="1" thickBot="1" x14ac:dyDescent="0.3">
      <c r="A38" s="36"/>
      <c r="B38" s="34" t="s">
        <v>84</v>
      </c>
      <c r="C38" s="34" t="s">
        <v>36</v>
      </c>
      <c r="D38" s="34" t="s">
        <v>85</v>
      </c>
      <c r="E38" s="34" t="s">
        <v>86</v>
      </c>
      <c r="F38" s="34" t="s">
        <v>87</v>
      </c>
      <c r="G38" s="34" t="s">
        <v>87</v>
      </c>
      <c r="H38" s="35" t="s">
        <v>57</v>
      </c>
      <c r="I38" s="34" t="s">
        <v>58</v>
      </c>
      <c r="J38" s="34" t="s">
        <v>59</v>
      </c>
      <c r="K38" s="3"/>
    </row>
    <row r="39" spans="1:11" ht="16.5" thickTop="1" thickBot="1" x14ac:dyDescent="0.3">
      <c r="A39" s="36"/>
      <c r="B39" s="37"/>
      <c r="C39" s="37">
        <v>0</v>
      </c>
      <c r="D39" s="42" t="e">
        <f>B39/C39</f>
        <v>#DIV/0!</v>
      </c>
      <c r="E39" s="37"/>
      <c r="F39" s="37"/>
      <c r="G39" s="37"/>
      <c r="H39" s="2"/>
      <c r="I39" s="2"/>
      <c r="J39" s="2"/>
      <c r="K39" s="36"/>
    </row>
    <row r="40" spans="1:11" ht="16.5" thickTop="1" thickBot="1" x14ac:dyDescent="0.3">
      <c r="A40" s="36"/>
      <c r="B40" s="41"/>
      <c r="C40" s="41"/>
      <c r="D40" s="41"/>
      <c r="E40" s="41"/>
      <c r="F40" s="41"/>
      <c r="G40" s="41"/>
      <c r="K40" s="36"/>
    </row>
    <row r="41" spans="1:11" ht="16.5" thickBot="1" x14ac:dyDescent="0.3">
      <c r="A41" s="36"/>
      <c r="B41" s="341" t="s">
        <v>95</v>
      </c>
      <c r="C41" s="342"/>
      <c r="D41" s="342"/>
      <c r="E41" s="342"/>
      <c r="F41" s="342"/>
      <c r="G41" s="342"/>
      <c r="H41" s="342"/>
      <c r="I41" s="342"/>
      <c r="J41" s="343"/>
      <c r="K41" s="36"/>
    </row>
    <row r="42" spans="1:11" ht="31.5" thickBot="1" x14ac:dyDescent="0.3">
      <c r="A42" s="36"/>
      <c r="B42" s="1" t="s">
        <v>77</v>
      </c>
      <c r="C42" s="1" t="s">
        <v>78</v>
      </c>
      <c r="D42" s="1" t="s">
        <v>79</v>
      </c>
      <c r="E42" s="1" t="s">
        <v>80</v>
      </c>
      <c r="F42" s="29" t="s">
        <v>81</v>
      </c>
      <c r="G42" s="29" t="s">
        <v>82</v>
      </c>
      <c r="H42" s="338" t="s">
        <v>83</v>
      </c>
      <c r="I42" s="339"/>
      <c r="J42" s="340"/>
      <c r="K42" s="36"/>
    </row>
    <row r="43" spans="1:11" ht="16.5" thickTop="1" thickBot="1" x14ac:dyDescent="0.3">
      <c r="A43" s="36"/>
      <c r="B43" s="34" t="s">
        <v>84</v>
      </c>
      <c r="C43" s="34" t="s">
        <v>36</v>
      </c>
      <c r="D43" s="34" t="s">
        <v>85</v>
      </c>
      <c r="E43" s="34" t="s">
        <v>86</v>
      </c>
      <c r="F43" s="34" t="s">
        <v>87</v>
      </c>
      <c r="G43" s="34" t="s">
        <v>87</v>
      </c>
      <c r="H43" s="35" t="s">
        <v>57</v>
      </c>
      <c r="I43" s="34" t="s">
        <v>58</v>
      </c>
      <c r="J43" s="34" t="s">
        <v>59</v>
      </c>
      <c r="K43" s="36"/>
    </row>
    <row r="44" spans="1:11" ht="16.5" thickTop="1" thickBot="1" x14ac:dyDescent="0.3">
      <c r="A44" s="36"/>
      <c r="B44" s="37">
        <v>0</v>
      </c>
      <c r="C44" s="37">
        <v>0</v>
      </c>
      <c r="D44" s="42" t="e">
        <f>B44/C44</f>
        <v>#DIV/0!</v>
      </c>
      <c r="E44" s="37">
        <v>0</v>
      </c>
      <c r="F44" s="37">
        <v>0</v>
      </c>
      <c r="G44" s="37">
        <v>0</v>
      </c>
      <c r="H44" s="2"/>
      <c r="I44" s="2"/>
      <c r="J44" s="2"/>
      <c r="K44" s="36"/>
    </row>
    <row r="45" spans="1:11" ht="16.5" thickTop="1" thickBot="1" x14ac:dyDescent="0.3">
      <c r="A45" s="36"/>
      <c r="B45" s="41"/>
      <c r="C45" s="41"/>
      <c r="D45" s="41"/>
      <c r="E45" s="41"/>
      <c r="F45" s="41"/>
      <c r="G45" s="41"/>
      <c r="K45" s="36"/>
    </row>
    <row r="46" spans="1:11" ht="16.5" thickBot="1" x14ac:dyDescent="0.3">
      <c r="A46" s="36"/>
      <c r="B46" s="341" t="s">
        <v>96</v>
      </c>
      <c r="C46" s="342"/>
      <c r="D46" s="342"/>
      <c r="E46" s="342"/>
      <c r="F46" s="342"/>
      <c r="G46" s="342"/>
      <c r="H46" s="342"/>
      <c r="I46" s="342"/>
      <c r="J46" s="343"/>
      <c r="K46" s="36"/>
    </row>
    <row r="47" spans="1:11" ht="31.5" thickBot="1" x14ac:dyDescent="0.3">
      <c r="A47" s="36"/>
      <c r="B47" s="1" t="s">
        <v>77</v>
      </c>
      <c r="C47" s="1" t="s">
        <v>78</v>
      </c>
      <c r="D47" s="1" t="s">
        <v>79</v>
      </c>
      <c r="E47" s="1" t="s">
        <v>80</v>
      </c>
      <c r="F47" s="29" t="s">
        <v>81</v>
      </c>
      <c r="G47" s="29" t="s">
        <v>82</v>
      </c>
      <c r="H47" s="338" t="s">
        <v>83</v>
      </c>
      <c r="I47" s="339"/>
      <c r="J47" s="340"/>
      <c r="K47" s="36"/>
    </row>
    <row r="48" spans="1:11" ht="16.5" thickTop="1" thickBot="1" x14ac:dyDescent="0.3">
      <c r="A48" s="36"/>
      <c r="B48" s="34" t="s">
        <v>84</v>
      </c>
      <c r="C48" s="34" t="s">
        <v>36</v>
      </c>
      <c r="D48" s="34" t="s">
        <v>85</v>
      </c>
      <c r="E48" s="34" t="s">
        <v>86</v>
      </c>
      <c r="F48" s="34" t="s">
        <v>87</v>
      </c>
      <c r="G48" s="34" t="s">
        <v>87</v>
      </c>
      <c r="H48" s="35" t="s">
        <v>57</v>
      </c>
      <c r="I48" s="34" t="s">
        <v>58</v>
      </c>
      <c r="J48" s="34" t="s">
        <v>59</v>
      </c>
      <c r="K48" s="36"/>
    </row>
    <row r="49" spans="1:12" ht="16.5" thickTop="1" thickBot="1" x14ac:dyDescent="0.3">
      <c r="A49" s="36"/>
      <c r="B49" s="37"/>
      <c r="C49" s="37"/>
      <c r="D49" s="42" t="e">
        <f>B49/C49</f>
        <v>#DIV/0!</v>
      </c>
      <c r="E49" s="37"/>
      <c r="F49" s="37"/>
      <c r="G49" s="37"/>
      <c r="H49" s="2"/>
      <c r="I49" s="2"/>
      <c r="J49" s="2"/>
      <c r="K49" s="36"/>
    </row>
    <row r="50" spans="1:12" ht="16.5" thickTop="1" thickBot="1" x14ac:dyDescent="0.3">
      <c r="A50" s="36"/>
      <c r="B50" s="41"/>
      <c r="C50" s="41"/>
      <c r="D50" s="41"/>
      <c r="E50" s="41"/>
      <c r="F50" s="41"/>
      <c r="G50" s="41"/>
      <c r="K50" s="36"/>
    </row>
    <row r="51" spans="1:12" ht="16.5" thickBot="1" x14ac:dyDescent="0.3">
      <c r="A51" s="36"/>
      <c r="B51" s="341" t="s">
        <v>97</v>
      </c>
      <c r="C51" s="342"/>
      <c r="D51" s="342"/>
      <c r="E51" s="342"/>
      <c r="F51" s="342"/>
      <c r="G51" s="342"/>
      <c r="H51" s="342"/>
      <c r="I51" s="342"/>
      <c r="J51" s="343"/>
      <c r="K51" s="36"/>
    </row>
    <row r="52" spans="1:12" ht="31.5" thickBot="1" x14ac:dyDescent="0.3">
      <c r="A52" s="36"/>
      <c r="B52" s="1" t="s">
        <v>77</v>
      </c>
      <c r="C52" s="1" t="s">
        <v>78</v>
      </c>
      <c r="D52" s="1" t="s">
        <v>79</v>
      </c>
      <c r="E52" s="1" t="s">
        <v>80</v>
      </c>
      <c r="F52" s="29" t="s">
        <v>81</v>
      </c>
      <c r="G52" s="29" t="s">
        <v>82</v>
      </c>
      <c r="H52" s="338" t="s">
        <v>83</v>
      </c>
      <c r="I52" s="339"/>
      <c r="J52" s="340"/>
      <c r="K52" s="36"/>
    </row>
    <row r="53" spans="1:12" ht="16.5" thickTop="1" thickBot="1" x14ac:dyDescent="0.3">
      <c r="A53" s="36"/>
      <c r="B53" s="34" t="s">
        <v>84</v>
      </c>
      <c r="C53" s="34" t="s">
        <v>36</v>
      </c>
      <c r="D53" s="34" t="s">
        <v>85</v>
      </c>
      <c r="E53" s="34" t="s">
        <v>86</v>
      </c>
      <c r="F53" s="34" t="s">
        <v>87</v>
      </c>
      <c r="G53" s="34" t="s">
        <v>87</v>
      </c>
      <c r="H53" s="35" t="s">
        <v>57</v>
      </c>
      <c r="I53" s="34" t="s">
        <v>58</v>
      </c>
      <c r="J53" s="34" t="s">
        <v>59</v>
      </c>
      <c r="K53" s="36"/>
    </row>
    <row r="54" spans="1:12" ht="16.5" thickTop="1" thickBot="1" x14ac:dyDescent="0.3">
      <c r="A54" s="36"/>
      <c r="B54" s="37"/>
      <c r="C54" s="37"/>
      <c r="D54" s="42" t="e">
        <f>B54/C54</f>
        <v>#DIV/0!</v>
      </c>
      <c r="E54" s="37"/>
      <c r="F54" s="37"/>
      <c r="G54" s="37"/>
      <c r="H54" s="2"/>
      <c r="I54" s="2"/>
      <c r="J54" s="2"/>
      <c r="K54" s="36"/>
    </row>
    <row r="55" spans="1:12" ht="15.75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2" x14ac:dyDescent="0.25">
      <c r="A56" s="153"/>
      <c r="B56" s="154"/>
      <c r="C56" s="153"/>
      <c r="D56" s="153"/>
      <c r="E56" s="153"/>
      <c r="F56" s="153"/>
      <c r="G56" s="153"/>
      <c r="H56" s="153"/>
      <c r="I56" s="153"/>
      <c r="J56" s="153"/>
      <c r="K56" s="153"/>
      <c r="L56" s="153"/>
    </row>
    <row r="57" spans="1:12" ht="24" thickBot="1" x14ac:dyDescent="0.35">
      <c r="A57" s="3"/>
      <c r="B57" s="143" t="s">
        <v>174</v>
      </c>
      <c r="C57" s="3"/>
      <c r="D57" s="3"/>
      <c r="E57" s="3"/>
      <c r="F57" s="3"/>
      <c r="G57" s="3"/>
      <c r="H57" s="3"/>
      <c r="I57" s="3"/>
      <c r="J57" s="3"/>
      <c r="K57" s="3"/>
    </row>
    <row r="58" spans="1:12" ht="15.75" thickBot="1" x14ac:dyDescent="0.3">
      <c r="A58" s="3"/>
      <c r="B58" s="31" t="s">
        <v>76</v>
      </c>
      <c r="C58" s="32"/>
      <c r="D58" s="32"/>
      <c r="E58" s="32"/>
      <c r="F58" s="32"/>
      <c r="G58" s="33"/>
      <c r="H58" s="3"/>
      <c r="I58" s="3"/>
      <c r="J58" s="3"/>
      <c r="K58" s="3"/>
    </row>
    <row r="59" spans="1:12" ht="15.75" thickBo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ht="19.5" thickBot="1" x14ac:dyDescent="0.3">
      <c r="B60" s="341" t="s">
        <v>99</v>
      </c>
      <c r="C60" s="342"/>
      <c r="D60" s="342"/>
      <c r="E60" s="342"/>
      <c r="F60" s="342"/>
      <c r="G60" s="342"/>
      <c r="H60" s="342"/>
      <c r="I60" s="342"/>
      <c r="J60" s="343"/>
      <c r="K60" s="3"/>
    </row>
    <row r="61" spans="1:12" ht="31.5" thickBot="1" x14ac:dyDescent="0.3">
      <c r="B61" s="1" t="s">
        <v>77</v>
      </c>
      <c r="C61" s="1" t="s">
        <v>78</v>
      </c>
      <c r="D61" s="1" t="s">
        <v>79</v>
      </c>
      <c r="E61" s="1" t="s">
        <v>80</v>
      </c>
      <c r="F61" s="29" t="s">
        <v>81</v>
      </c>
      <c r="G61" s="29" t="s">
        <v>82</v>
      </c>
      <c r="H61" s="338" t="s">
        <v>83</v>
      </c>
      <c r="I61" s="339"/>
      <c r="J61" s="340"/>
      <c r="K61" s="3"/>
    </row>
    <row r="62" spans="1:12" ht="16.5" thickTop="1" thickBot="1" x14ac:dyDescent="0.3">
      <c r="B62" s="34" t="s">
        <v>84</v>
      </c>
      <c r="C62" s="34" t="s">
        <v>36</v>
      </c>
      <c r="D62" s="34" t="s">
        <v>85</v>
      </c>
      <c r="E62" s="34" t="s">
        <v>86</v>
      </c>
      <c r="F62" s="34" t="s">
        <v>87</v>
      </c>
      <c r="G62" s="34" t="s">
        <v>87</v>
      </c>
      <c r="H62" s="35" t="s">
        <v>57</v>
      </c>
      <c r="I62" s="34" t="s">
        <v>58</v>
      </c>
      <c r="J62" s="34" t="s">
        <v>59</v>
      </c>
      <c r="K62" s="3"/>
    </row>
    <row r="63" spans="1:12" ht="16.5" thickTop="1" thickBot="1" x14ac:dyDescent="0.3">
      <c r="B63" s="37">
        <f>B70+B75+B80+B85+B90+B95+B100+B105+B110</f>
        <v>0</v>
      </c>
      <c r="C63" s="37">
        <f>C70+C75+C80+C85+C90+C95+C100+C105+C110</f>
        <v>0</v>
      </c>
      <c r="D63" s="42" t="e">
        <f>B63/C63</f>
        <v>#DIV/0!</v>
      </c>
      <c r="E63" s="37" t="e">
        <f>(E70*C70+E75*C75+E80*C80+E85*C85+E90*C90+E95*C95+E100*C100)/(C70+C75+C80+C85+C90+C95+C100)</f>
        <v>#DIV/0!</v>
      </c>
      <c r="F63" s="37" t="e">
        <f>(F70*B70+F75*B75+F80*B80+F85*B85+F90*B90+F95*B95+F100*B100)/(B70+B75+B80+B85+B90+B95+B100)</f>
        <v>#DIV/0!</v>
      </c>
      <c r="G63" s="37" t="e">
        <f>(G70*B70+G75*B75+G80*B80+G85*B85+G90*B90+G95*B95+G100*B100)/(B70+B75+B80+B85+B90+B95+B100)</f>
        <v>#DIV/0!</v>
      </c>
      <c r="H63" s="2"/>
      <c r="I63" s="2"/>
      <c r="J63" s="2"/>
      <c r="K63" s="36"/>
    </row>
    <row r="64" spans="1:12" ht="16.5" thickTop="1" thickBot="1" x14ac:dyDescent="0.3">
      <c r="B64" s="4"/>
      <c r="C64" s="3"/>
      <c r="D64" s="3"/>
      <c r="E64" s="3"/>
      <c r="F64" s="3"/>
      <c r="G64" s="3"/>
      <c r="H64" s="3"/>
      <c r="I64" s="3"/>
      <c r="J64" s="3"/>
      <c r="K64" s="3"/>
    </row>
    <row r="65" spans="2:11" ht="15.75" thickBot="1" x14ac:dyDescent="0.3">
      <c r="B65" s="31" t="s">
        <v>88</v>
      </c>
      <c r="C65" s="32"/>
      <c r="D65" s="32"/>
      <c r="E65" s="32"/>
      <c r="F65" s="32"/>
      <c r="G65" s="33"/>
      <c r="H65" s="32"/>
      <c r="I65" s="33"/>
      <c r="J65" s="3"/>
      <c r="K65" s="3"/>
    </row>
    <row r="66" spans="2:11" ht="15.75" thickBot="1" x14ac:dyDescent="0.3">
      <c r="B66" s="4"/>
      <c r="C66" s="3"/>
      <c r="D66" s="3"/>
      <c r="E66" s="3"/>
      <c r="F66" s="3"/>
      <c r="G66" s="3"/>
      <c r="H66" s="3"/>
      <c r="I66" s="3"/>
      <c r="J66" s="3"/>
      <c r="K66" s="3"/>
    </row>
    <row r="67" spans="2:11" ht="16.5" thickBot="1" x14ac:dyDescent="0.3">
      <c r="B67" s="341" t="s">
        <v>89</v>
      </c>
      <c r="C67" s="342"/>
      <c r="D67" s="342"/>
      <c r="E67" s="342"/>
      <c r="F67" s="342"/>
      <c r="G67" s="342"/>
      <c r="H67" s="342"/>
      <c r="I67" s="342"/>
      <c r="J67" s="342"/>
      <c r="K67" s="38" t="s">
        <v>37</v>
      </c>
    </row>
    <row r="68" spans="2:11" ht="31.5" thickBot="1" x14ac:dyDescent="0.3">
      <c r="B68" s="1" t="s">
        <v>77</v>
      </c>
      <c r="C68" s="1" t="s">
        <v>78</v>
      </c>
      <c r="D68" s="1" t="s">
        <v>79</v>
      </c>
      <c r="E68" s="1" t="s">
        <v>80</v>
      </c>
      <c r="F68" s="29" t="s">
        <v>81</v>
      </c>
      <c r="G68" s="29" t="s">
        <v>82</v>
      </c>
      <c r="H68" s="338" t="s">
        <v>83</v>
      </c>
      <c r="I68" s="339"/>
      <c r="J68" s="339"/>
      <c r="K68" s="39" t="s">
        <v>38</v>
      </c>
    </row>
    <row r="69" spans="2:11" ht="16.5" thickTop="1" thickBot="1" x14ac:dyDescent="0.3">
      <c r="B69" s="34" t="s">
        <v>84</v>
      </c>
      <c r="C69" s="34" t="s">
        <v>36</v>
      </c>
      <c r="D69" s="34" t="s">
        <v>85</v>
      </c>
      <c r="E69" s="34" t="s">
        <v>86</v>
      </c>
      <c r="F69" s="34" t="s">
        <v>87</v>
      </c>
      <c r="G69" s="34" t="s">
        <v>87</v>
      </c>
      <c r="H69" s="35" t="s">
        <v>57</v>
      </c>
      <c r="I69" s="34" t="s">
        <v>58</v>
      </c>
      <c r="J69" s="34" t="s">
        <v>59</v>
      </c>
      <c r="K69" s="3"/>
    </row>
    <row r="70" spans="2:11" ht="16.5" thickTop="1" thickBot="1" x14ac:dyDescent="0.3">
      <c r="B70" s="37"/>
      <c r="C70" s="37"/>
      <c r="D70" s="42" t="e">
        <f>B70/C70</f>
        <v>#DIV/0!</v>
      </c>
      <c r="E70" s="37"/>
      <c r="F70" s="37"/>
      <c r="G70" s="37"/>
      <c r="H70" s="2"/>
      <c r="I70" s="2"/>
      <c r="J70" s="2"/>
      <c r="K70" s="36"/>
    </row>
    <row r="71" spans="2:11" ht="16.5" thickTop="1" thickBo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2:11" ht="16.5" thickBot="1" x14ac:dyDescent="0.3">
      <c r="B72" s="341" t="s">
        <v>90</v>
      </c>
      <c r="C72" s="342"/>
      <c r="D72" s="342"/>
      <c r="E72" s="342"/>
      <c r="F72" s="342"/>
      <c r="G72" s="342"/>
      <c r="H72" s="342"/>
      <c r="I72" s="342"/>
      <c r="J72" s="343"/>
      <c r="K72" s="38" t="s">
        <v>37</v>
      </c>
    </row>
    <row r="73" spans="2:11" ht="31.5" thickBot="1" x14ac:dyDescent="0.3">
      <c r="B73" s="1" t="s">
        <v>77</v>
      </c>
      <c r="C73" s="1" t="s">
        <v>78</v>
      </c>
      <c r="D73" s="1" t="s">
        <v>79</v>
      </c>
      <c r="E73" s="1" t="s">
        <v>80</v>
      </c>
      <c r="F73" s="29" t="s">
        <v>81</v>
      </c>
      <c r="G73" s="29" t="s">
        <v>82</v>
      </c>
      <c r="H73" s="338" t="s">
        <v>83</v>
      </c>
      <c r="I73" s="339"/>
      <c r="J73" s="340"/>
      <c r="K73" s="39" t="s">
        <v>38</v>
      </c>
    </row>
    <row r="74" spans="2:11" ht="16.5" thickTop="1" thickBot="1" x14ac:dyDescent="0.3">
      <c r="B74" s="34" t="s">
        <v>84</v>
      </c>
      <c r="C74" s="34" t="s">
        <v>36</v>
      </c>
      <c r="D74" s="34" t="s">
        <v>85</v>
      </c>
      <c r="E74" s="34" t="s">
        <v>86</v>
      </c>
      <c r="F74" s="34" t="s">
        <v>87</v>
      </c>
      <c r="G74" s="34" t="s">
        <v>87</v>
      </c>
      <c r="H74" s="35" t="s">
        <v>57</v>
      </c>
      <c r="I74" s="34" t="s">
        <v>58</v>
      </c>
      <c r="J74" s="34" t="s">
        <v>59</v>
      </c>
      <c r="K74" s="3"/>
    </row>
    <row r="75" spans="2:11" ht="16.5" thickTop="1" thickBot="1" x14ac:dyDescent="0.3">
      <c r="B75" s="37"/>
      <c r="C75" s="37"/>
      <c r="D75" s="42" t="e">
        <f>B75/C75</f>
        <v>#DIV/0!</v>
      </c>
      <c r="E75" s="37"/>
      <c r="F75" s="37"/>
      <c r="G75" s="37"/>
      <c r="H75" s="2"/>
      <c r="I75" s="2"/>
      <c r="J75" s="2"/>
      <c r="K75" s="36"/>
    </row>
    <row r="76" spans="2:11" ht="16.5" thickTop="1" thickBo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16.5" thickBot="1" x14ac:dyDescent="0.3">
      <c r="B77" s="341" t="s">
        <v>91</v>
      </c>
      <c r="C77" s="342"/>
      <c r="D77" s="342"/>
      <c r="E77" s="342"/>
      <c r="F77" s="342"/>
      <c r="G77" s="342"/>
      <c r="H77" s="342"/>
      <c r="I77" s="342"/>
      <c r="J77" s="343"/>
      <c r="K77" s="38" t="s">
        <v>37</v>
      </c>
    </row>
    <row r="78" spans="2:11" ht="31.5" thickBot="1" x14ac:dyDescent="0.3">
      <c r="B78" s="1" t="s">
        <v>77</v>
      </c>
      <c r="C78" s="1" t="s">
        <v>78</v>
      </c>
      <c r="D78" s="1" t="s">
        <v>79</v>
      </c>
      <c r="E78" s="1" t="s">
        <v>80</v>
      </c>
      <c r="F78" s="29" t="s">
        <v>81</v>
      </c>
      <c r="G78" s="29" t="s">
        <v>82</v>
      </c>
      <c r="H78" s="338" t="s">
        <v>83</v>
      </c>
      <c r="I78" s="339"/>
      <c r="J78" s="340"/>
      <c r="K78" s="39" t="s">
        <v>38</v>
      </c>
    </row>
    <row r="79" spans="2:11" ht="16.5" thickTop="1" thickBot="1" x14ac:dyDescent="0.3">
      <c r="B79" s="34" t="s">
        <v>84</v>
      </c>
      <c r="C79" s="34" t="s">
        <v>36</v>
      </c>
      <c r="D79" s="34" t="s">
        <v>85</v>
      </c>
      <c r="E79" s="34" t="s">
        <v>86</v>
      </c>
      <c r="F79" s="34" t="s">
        <v>87</v>
      </c>
      <c r="G79" s="34" t="s">
        <v>87</v>
      </c>
      <c r="H79" s="35" t="s">
        <v>57</v>
      </c>
      <c r="I79" s="34" t="s">
        <v>58</v>
      </c>
      <c r="J79" s="34" t="s">
        <v>59</v>
      </c>
      <c r="K79" s="3"/>
    </row>
    <row r="80" spans="2:11" ht="16.5" thickTop="1" thickBot="1" x14ac:dyDescent="0.3">
      <c r="B80" s="37"/>
      <c r="C80" s="37"/>
      <c r="D80" s="42" t="e">
        <f>B80/C80</f>
        <v>#DIV/0!</v>
      </c>
      <c r="E80" s="37"/>
      <c r="F80" s="37"/>
      <c r="G80" s="37"/>
      <c r="H80" s="2"/>
      <c r="I80" s="2"/>
      <c r="J80" s="2"/>
      <c r="K80" s="36"/>
    </row>
    <row r="81" spans="2:11" ht="16.5" thickTop="1" thickBo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2:11" ht="16.5" thickBot="1" x14ac:dyDescent="0.3">
      <c r="B82" s="341" t="s">
        <v>92</v>
      </c>
      <c r="C82" s="342"/>
      <c r="D82" s="342"/>
      <c r="E82" s="342"/>
      <c r="F82" s="342"/>
      <c r="G82" s="342"/>
      <c r="H82" s="342"/>
      <c r="I82" s="342"/>
      <c r="J82" s="343"/>
      <c r="K82" s="40" t="s">
        <v>37</v>
      </c>
    </row>
    <row r="83" spans="2:11" ht="31.5" thickBot="1" x14ac:dyDescent="0.3">
      <c r="B83" s="1" t="s">
        <v>77</v>
      </c>
      <c r="C83" s="1" t="s">
        <v>78</v>
      </c>
      <c r="D83" s="1" t="s">
        <v>79</v>
      </c>
      <c r="E83" s="1" t="s">
        <v>80</v>
      </c>
      <c r="F83" s="29" t="s">
        <v>81</v>
      </c>
      <c r="G83" s="29" t="s">
        <v>82</v>
      </c>
      <c r="H83" s="338" t="s">
        <v>83</v>
      </c>
      <c r="I83" s="339"/>
      <c r="J83" s="340"/>
      <c r="K83" s="39" t="s">
        <v>38</v>
      </c>
    </row>
    <row r="84" spans="2:11" ht="16.5" thickTop="1" thickBot="1" x14ac:dyDescent="0.3">
      <c r="B84" s="34" t="s">
        <v>84</v>
      </c>
      <c r="C84" s="34" t="s">
        <v>36</v>
      </c>
      <c r="D84" s="34" t="s">
        <v>85</v>
      </c>
      <c r="E84" s="34" t="s">
        <v>86</v>
      </c>
      <c r="F84" s="34" t="s">
        <v>87</v>
      </c>
      <c r="G84" s="34" t="s">
        <v>87</v>
      </c>
      <c r="H84" s="35" t="s">
        <v>57</v>
      </c>
      <c r="I84" s="34" t="s">
        <v>58</v>
      </c>
      <c r="J84" s="34" t="s">
        <v>59</v>
      </c>
      <c r="K84" s="3"/>
    </row>
    <row r="85" spans="2:11" ht="16.5" thickTop="1" thickBot="1" x14ac:dyDescent="0.3">
      <c r="B85" s="37"/>
      <c r="C85" s="37"/>
      <c r="D85" s="42" t="e">
        <f>B85/C85</f>
        <v>#DIV/0!</v>
      </c>
      <c r="E85" s="37"/>
      <c r="F85" s="37"/>
      <c r="G85" s="37"/>
      <c r="H85" s="2"/>
      <c r="I85" s="2"/>
      <c r="J85" s="2"/>
      <c r="K85" s="36"/>
    </row>
    <row r="86" spans="2:11" ht="16.5" thickTop="1" thickBot="1" x14ac:dyDescent="0.3">
      <c r="B86" s="3"/>
      <c r="C86" s="3"/>
      <c r="D86" s="3"/>
      <c r="E86" s="3"/>
      <c r="F86" s="3"/>
      <c r="G86" s="3"/>
      <c r="H86" s="3"/>
      <c r="I86" s="3"/>
      <c r="J86" s="3"/>
      <c r="K86" t="s">
        <v>40</v>
      </c>
    </row>
    <row r="87" spans="2:11" ht="16.5" thickBot="1" x14ac:dyDescent="0.3">
      <c r="B87" s="341" t="s">
        <v>93</v>
      </c>
      <c r="C87" s="342"/>
      <c r="D87" s="342"/>
      <c r="E87" s="342"/>
      <c r="F87" s="342"/>
      <c r="G87" s="342"/>
      <c r="H87" s="342"/>
      <c r="I87" s="342"/>
      <c r="J87" s="343"/>
      <c r="K87" s="40" t="s">
        <v>37</v>
      </c>
    </row>
    <row r="88" spans="2:11" ht="31.5" thickBot="1" x14ac:dyDescent="0.3">
      <c r="B88" s="1" t="s">
        <v>77</v>
      </c>
      <c r="C88" s="1" t="s">
        <v>78</v>
      </c>
      <c r="D88" s="1" t="s">
        <v>79</v>
      </c>
      <c r="E88" s="1" t="s">
        <v>80</v>
      </c>
      <c r="F88" s="29" t="s">
        <v>81</v>
      </c>
      <c r="G88" s="29" t="s">
        <v>82</v>
      </c>
      <c r="H88" s="338" t="s">
        <v>83</v>
      </c>
      <c r="I88" s="339"/>
      <c r="J88" s="340"/>
      <c r="K88" s="39" t="s">
        <v>38</v>
      </c>
    </row>
    <row r="89" spans="2:11" ht="16.5" thickTop="1" thickBot="1" x14ac:dyDescent="0.3">
      <c r="B89" s="34" t="s">
        <v>84</v>
      </c>
      <c r="C89" s="34" t="s">
        <v>36</v>
      </c>
      <c r="D89" s="34" t="s">
        <v>85</v>
      </c>
      <c r="E89" s="34" t="s">
        <v>86</v>
      </c>
      <c r="F89" s="34" t="s">
        <v>87</v>
      </c>
      <c r="G89" s="34" t="s">
        <v>87</v>
      </c>
      <c r="H89" s="35" t="s">
        <v>57</v>
      </c>
      <c r="I89" s="34" t="s">
        <v>58</v>
      </c>
      <c r="J89" s="34" t="s">
        <v>59</v>
      </c>
      <c r="K89" s="3"/>
    </row>
    <row r="90" spans="2:11" ht="16.5" thickTop="1" thickBot="1" x14ac:dyDescent="0.3">
      <c r="B90" s="37"/>
      <c r="C90" s="37"/>
      <c r="D90" s="42" t="e">
        <f>B90/C90</f>
        <v>#DIV/0!</v>
      </c>
      <c r="E90" s="37"/>
      <c r="F90" s="37"/>
      <c r="G90" s="37"/>
      <c r="H90" s="2"/>
      <c r="I90" s="2"/>
      <c r="J90" s="2"/>
      <c r="K90" s="36"/>
    </row>
    <row r="91" spans="2:11" ht="16.5" thickTop="1" thickBot="1" x14ac:dyDescent="0.3">
      <c r="B91" s="41"/>
      <c r="C91" s="41"/>
      <c r="D91" s="41"/>
      <c r="E91" s="41"/>
      <c r="F91" s="41"/>
      <c r="G91" s="41"/>
      <c r="K91" s="36"/>
    </row>
    <row r="92" spans="2:11" ht="16.5" thickBot="1" x14ac:dyDescent="0.3">
      <c r="B92" s="341" t="s">
        <v>94</v>
      </c>
      <c r="C92" s="342"/>
      <c r="D92" s="342"/>
      <c r="E92" s="342"/>
      <c r="F92" s="342"/>
      <c r="G92" s="342"/>
      <c r="H92" s="342"/>
      <c r="I92" s="342"/>
      <c r="J92" s="343"/>
      <c r="K92" s="40" t="s">
        <v>37</v>
      </c>
    </row>
    <row r="93" spans="2:11" ht="31.5" thickBot="1" x14ac:dyDescent="0.3">
      <c r="B93" s="1" t="s">
        <v>77</v>
      </c>
      <c r="C93" s="1" t="s">
        <v>78</v>
      </c>
      <c r="D93" s="1" t="s">
        <v>79</v>
      </c>
      <c r="E93" s="1" t="s">
        <v>80</v>
      </c>
      <c r="F93" s="29" t="s">
        <v>81</v>
      </c>
      <c r="G93" s="29" t="s">
        <v>82</v>
      </c>
      <c r="H93" s="338" t="s">
        <v>83</v>
      </c>
      <c r="I93" s="339"/>
      <c r="J93" s="340"/>
      <c r="K93" s="39" t="s">
        <v>38</v>
      </c>
    </row>
    <row r="94" spans="2:11" ht="16.5" thickTop="1" thickBot="1" x14ac:dyDescent="0.3">
      <c r="B94" s="34" t="s">
        <v>84</v>
      </c>
      <c r="C94" s="34" t="s">
        <v>36</v>
      </c>
      <c r="D94" s="34" t="s">
        <v>85</v>
      </c>
      <c r="E94" s="34" t="s">
        <v>86</v>
      </c>
      <c r="F94" s="34" t="s">
        <v>87</v>
      </c>
      <c r="G94" s="34" t="s">
        <v>87</v>
      </c>
      <c r="H94" s="35" t="s">
        <v>57</v>
      </c>
      <c r="I94" s="34" t="s">
        <v>58</v>
      </c>
      <c r="J94" s="34" t="s">
        <v>59</v>
      </c>
      <c r="K94" s="3"/>
    </row>
    <row r="95" spans="2:11" ht="16.5" thickTop="1" thickBot="1" x14ac:dyDescent="0.3">
      <c r="B95" s="37"/>
      <c r="C95" s="37">
        <v>0</v>
      </c>
      <c r="D95" s="42" t="e">
        <f>B95/C95</f>
        <v>#DIV/0!</v>
      </c>
      <c r="E95" s="37"/>
      <c r="F95" s="37"/>
      <c r="G95" s="37"/>
      <c r="H95" s="2"/>
      <c r="I95" s="2"/>
      <c r="J95" s="2"/>
      <c r="K95" s="36"/>
    </row>
    <row r="96" spans="2:11" ht="16.5" thickTop="1" thickBot="1" x14ac:dyDescent="0.3">
      <c r="B96" s="41"/>
      <c r="C96" s="41"/>
      <c r="D96" s="41"/>
      <c r="E96" s="41"/>
      <c r="F96" s="41"/>
      <c r="G96" s="41"/>
      <c r="K96" s="36"/>
    </row>
    <row r="97" spans="1:12" ht="16.5" thickBot="1" x14ac:dyDescent="0.3">
      <c r="B97" s="341" t="s">
        <v>95</v>
      </c>
      <c r="C97" s="342"/>
      <c r="D97" s="342"/>
      <c r="E97" s="342"/>
      <c r="F97" s="342"/>
      <c r="G97" s="342"/>
      <c r="H97" s="342"/>
      <c r="I97" s="342"/>
      <c r="J97" s="343"/>
      <c r="K97" s="36"/>
    </row>
    <row r="98" spans="1:12" ht="31.5" thickBot="1" x14ac:dyDescent="0.3">
      <c r="B98" s="1" t="s">
        <v>77</v>
      </c>
      <c r="C98" s="1" t="s">
        <v>78</v>
      </c>
      <c r="D98" s="1" t="s">
        <v>79</v>
      </c>
      <c r="E98" s="1" t="s">
        <v>80</v>
      </c>
      <c r="F98" s="29" t="s">
        <v>81</v>
      </c>
      <c r="G98" s="29" t="s">
        <v>82</v>
      </c>
      <c r="H98" s="338" t="s">
        <v>83</v>
      </c>
      <c r="I98" s="339"/>
      <c r="J98" s="340"/>
      <c r="K98" s="36"/>
    </row>
    <row r="99" spans="1:12" ht="16.5" thickTop="1" thickBot="1" x14ac:dyDescent="0.3">
      <c r="B99" s="34" t="s">
        <v>84</v>
      </c>
      <c r="C99" s="34" t="s">
        <v>36</v>
      </c>
      <c r="D99" s="34" t="s">
        <v>85</v>
      </c>
      <c r="E99" s="34" t="s">
        <v>86</v>
      </c>
      <c r="F99" s="34" t="s">
        <v>87</v>
      </c>
      <c r="G99" s="34" t="s">
        <v>87</v>
      </c>
      <c r="H99" s="35" t="s">
        <v>57</v>
      </c>
      <c r="I99" s="34" t="s">
        <v>58</v>
      </c>
      <c r="J99" s="34" t="s">
        <v>59</v>
      </c>
      <c r="K99" s="36"/>
    </row>
    <row r="100" spans="1:12" ht="16.5" thickTop="1" thickBot="1" x14ac:dyDescent="0.3">
      <c r="B100" s="37">
        <v>0</v>
      </c>
      <c r="C100" s="37">
        <v>0</v>
      </c>
      <c r="D100" s="42" t="e">
        <f>B100/C100</f>
        <v>#DIV/0!</v>
      </c>
      <c r="E100" s="37">
        <v>0</v>
      </c>
      <c r="F100" s="37">
        <v>0</v>
      </c>
      <c r="G100" s="37">
        <v>0</v>
      </c>
      <c r="H100" s="2"/>
      <c r="I100" s="2"/>
      <c r="J100" s="2"/>
      <c r="K100" s="36"/>
    </row>
    <row r="101" spans="1:12" ht="16.5" thickTop="1" thickBot="1" x14ac:dyDescent="0.3">
      <c r="B101" s="41"/>
      <c r="C101" s="41"/>
      <c r="D101" s="41"/>
      <c r="E101" s="41"/>
      <c r="F101" s="41"/>
      <c r="G101" s="41"/>
      <c r="K101" s="36"/>
    </row>
    <row r="102" spans="1:12" ht="16.5" thickBot="1" x14ac:dyDescent="0.3">
      <c r="B102" s="341" t="s">
        <v>96</v>
      </c>
      <c r="C102" s="342"/>
      <c r="D102" s="342"/>
      <c r="E102" s="342"/>
      <c r="F102" s="342"/>
      <c r="G102" s="342"/>
      <c r="H102" s="342"/>
      <c r="I102" s="342"/>
      <c r="J102" s="343"/>
      <c r="K102" s="36"/>
    </row>
    <row r="103" spans="1:12" ht="31.5" thickBot="1" x14ac:dyDescent="0.3">
      <c r="B103" s="1" t="s">
        <v>77</v>
      </c>
      <c r="C103" s="1" t="s">
        <v>78</v>
      </c>
      <c r="D103" s="1" t="s">
        <v>79</v>
      </c>
      <c r="E103" s="1" t="s">
        <v>80</v>
      </c>
      <c r="F103" s="29" t="s">
        <v>81</v>
      </c>
      <c r="G103" s="29" t="s">
        <v>82</v>
      </c>
      <c r="H103" s="338" t="s">
        <v>83</v>
      </c>
      <c r="I103" s="339"/>
      <c r="J103" s="340"/>
      <c r="K103" s="36"/>
    </row>
    <row r="104" spans="1:12" ht="16.5" thickTop="1" thickBot="1" x14ac:dyDescent="0.3">
      <c r="B104" s="34" t="s">
        <v>84</v>
      </c>
      <c r="C104" s="34" t="s">
        <v>36</v>
      </c>
      <c r="D104" s="34" t="s">
        <v>85</v>
      </c>
      <c r="E104" s="34" t="s">
        <v>86</v>
      </c>
      <c r="F104" s="34" t="s">
        <v>87</v>
      </c>
      <c r="G104" s="34" t="s">
        <v>87</v>
      </c>
      <c r="H104" s="35" t="s">
        <v>57</v>
      </c>
      <c r="I104" s="34" t="s">
        <v>58</v>
      </c>
      <c r="J104" s="34" t="s">
        <v>59</v>
      </c>
      <c r="K104" s="36"/>
    </row>
    <row r="105" spans="1:12" ht="16.5" thickTop="1" thickBot="1" x14ac:dyDescent="0.3">
      <c r="B105" s="37"/>
      <c r="C105" s="37"/>
      <c r="D105" s="42" t="e">
        <f>B105/C105</f>
        <v>#DIV/0!</v>
      </c>
      <c r="E105" s="37"/>
      <c r="F105" s="37"/>
      <c r="G105" s="37"/>
      <c r="H105" s="2"/>
      <c r="I105" s="2"/>
      <c r="J105" s="2"/>
      <c r="K105" s="36"/>
    </row>
    <row r="106" spans="1:12" ht="16.5" thickTop="1" thickBot="1" x14ac:dyDescent="0.3">
      <c r="B106" s="41"/>
      <c r="C106" s="41"/>
      <c r="D106" s="41"/>
      <c r="E106" s="41"/>
      <c r="F106" s="41"/>
      <c r="G106" s="41"/>
      <c r="K106" s="36"/>
    </row>
    <row r="107" spans="1:12" ht="16.5" thickBot="1" x14ac:dyDescent="0.3">
      <c r="B107" s="341" t="s">
        <v>97</v>
      </c>
      <c r="C107" s="342"/>
      <c r="D107" s="342"/>
      <c r="E107" s="342"/>
      <c r="F107" s="342"/>
      <c r="G107" s="342"/>
      <c r="H107" s="342"/>
      <c r="I107" s="342"/>
      <c r="J107" s="343"/>
      <c r="K107" s="36"/>
    </row>
    <row r="108" spans="1:12" ht="31.5" thickBot="1" x14ac:dyDescent="0.3">
      <c r="B108" s="1" t="s">
        <v>77</v>
      </c>
      <c r="C108" s="1" t="s">
        <v>78</v>
      </c>
      <c r="D108" s="1" t="s">
        <v>79</v>
      </c>
      <c r="E108" s="1" t="s">
        <v>80</v>
      </c>
      <c r="F108" s="29" t="s">
        <v>81</v>
      </c>
      <c r="G108" s="29" t="s">
        <v>82</v>
      </c>
      <c r="H108" s="338" t="s">
        <v>83</v>
      </c>
      <c r="I108" s="339"/>
      <c r="J108" s="340"/>
      <c r="K108" s="36"/>
    </row>
    <row r="109" spans="1:12" ht="16.5" thickTop="1" thickBot="1" x14ac:dyDescent="0.3">
      <c r="B109" s="34" t="s">
        <v>84</v>
      </c>
      <c r="C109" s="34" t="s">
        <v>36</v>
      </c>
      <c r="D109" s="34" t="s">
        <v>85</v>
      </c>
      <c r="E109" s="34" t="s">
        <v>86</v>
      </c>
      <c r="F109" s="34" t="s">
        <v>87</v>
      </c>
      <c r="G109" s="34" t="s">
        <v>87</v>
      </c>
      <c r="H109" s="35" t="s">
        <v>57</v>
      </c>
      <c r="I109" s="34" t="s">
        <v>58</v>
      </c>
      <c r="J109" s="34" t="s">
        <v>59</v>
      </c>
      <c r="K109" s="36"/>
    </row>
    <row r="110" spans="1:12" ht="16.5" thickTop="1" thickBot="1" x14ac:dyDescent="0.3">
      <c r="B110" s="37"/>
      <c r="C110" s="37"/>
      <c r="D110" s="42" t="e">
        <f>B110/C110</f>
        <v>#DIV/0!</v>
      </c>
      <c r="E110" s="37"/>
      <c r="F110" s="37"/>
      <c r="G110" s="37"/>
      <c r="H110" s="2"/>
      <c r="I110" s="2"/>
      <c r="J110" s="2"/>
      <c r="K110" s="36"/>
    </row>
    <row r="111" spans="1:12" ht="15.75" thickTop="1" x14ac:dyDescent="0.25"/>
    <row r="112" spans="1:12" x14ac:dyDescent="0.25">
      <c r="A112" s="153"/>
      <c r="B112" s="154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</row>
    <row r="113" spans="1:11" ht="24" thickBot="1" x14ac:dyDescent="0.35">
      <c r="A113" s="3"/>
      <c r="B113" s="143" t="s">
        <v>175</v>
      </c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thickBot="1" x14ac:dyDescent="0.3">
      <c r="A114" s="3"/>
      <c r="B114" s="31" t="s">
        <v>76</v>
      </c>
      <c r="C114" s="32"/>
      <c r="D114" s="32"/>
      <c r="E114" s="32"/>
      <c r="F114" s="32"/>
      <c r="G114" s="33"/>
      <c r="H114" s="3"/>
      <c r="I114" s="3"/>
      <c r="J114" s="3"/>
      <c r="K114" s="3"/>
    </row>
    <row r="115" spans="1:11" ht="15.75" thickBot="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9.5" thickBot="1" x14ac:dyDescent="0.3">
      <c r="B116" s="341" t="s">
        <v>99</v>
      </c>
      <c r="C116" s="342"/>
      <c r="D116" s="342"/>
      <c r="E116" s="342"/>
      <c r="F116" s="342"/>
      <c r="G116" s="342"/>
      <c r="H116" s="342"/>
      <c r="I116" s="342"/>
      <c r="J116" s="343"/>
      <c r="K116" s="3"/>
    </row>
    <row r="117" spans="1:11" ht="31.5" thickBot="1" x14ac:dyDescent="0.3">
      <c r="B117" s="1" t="s">
        <v>77</v>
      </c>
      <c r="C117" s="1" t="s">
        <v>78</v>
      </c>
      <c r="D117" s="1" t="s">
        <v>79</v>
      </c>
      <c r="E117" s="1" t="s">
        <v>80</v>
      </c>
      <c r="F117" s="29" t="s">
        <v>81</v>
      </c>
      <c r="G117" s="29" t="s">
        <v>82</v>
      </c>
      <c r="H117" s="338" t="s">
        <v>83</v>
      </c>
      <c r="I117" s="339"/>
      <c r="J117" s="340"/>
      <c r="K117" s="3"/>
    </row>
    <row r="118" spans="1:11" ht="16.5" thickTop="1" thickBot="1" x14ac:dyDescent="0.3">
      <c r="B118" s="34" t="s">
        <v>84</v>
      </c>
      <c r="C118" s="34" t="s">
        <v>36</v>
      </c>
      <c r="D118" s="34" t="s">
        <v>85</v>
      </c>
      <c r="E118" s="34" t="s">
        <v>86</v>
      </c>
      <c r="F118" s="34" t="s">
        <v>87</v>
      </c>
      <c r="G118" s="34" t="s">
        <v>87</v>
      </c>
      <c r="H118" s="35" t="s">
        <v>57</v>
      </c>
      <c r="I118" s="34" t="s">
        <v>58</v>
      </c>
      <c r="J118" s="34" t="s">
        <v>59</v>
      </c>
      <c r="K118" s="3"/>
    </row>
    <row r="119" spans="1:11" ht="16.5" thickTop="1" thickBot="1" x14ac:dyDescent="0.3">
      <c r="B119" s="37">
        <f>B126+B131+B136+B141+B146+B151+B156+B161+B166</f>
        <v>0</v>
      </c>
      <c r="C119" s="37">
        <f>C126+C131+C136+C141+C146+C151+C156+C161+C166</f>
        <v>0</v>
      </c>
      <c r="D119" s="42" t="e">
        <f>B119/C119</f>
        <v>#DIV/0!</v>
      </c>
      <c r="E119" s="37" t="e">
        <f>(E126*C126+E131*C131+E136*C136+E141*C141+E146*C146+E151*C151+E156*C156)/(C126+C131+C136+C141+C146+C151+C156)</f>
        <v>#DIV/0!</v>
      </c>
      <c r="F119" s="37" t="e">
        <f>(F126*B126+F131*B131+F136*B136+F141*B141+F146*B146+F151*B151+F156*B156)/(B126+B131+B136+B141+B146+B151+B156)</f>
        <v>#DIV/0!</v>
      </c>
      <c r="G119" s="37" t="e">
        <f>(G126*B126+G131*B131+G136*B136+G141*B141+G146*B146+G151*B151+G156*B156)/(B126+B131+B136+B141+B146+B151+B156)</f>
        <v>#DIV/0!</v>
      </c>
      <c r="H119" s="2"/>
      <c r="I119" s="2"/>
      <c r="J119" s="2"/>
      <c r="K119" s="36"/>
    </row>
    <row r="120" spans="1:11" ht="16.5" thickTop="1" thickBot="1" x14ac:dyDescent="0.3">
      <c r="B120" s="4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5.75" thickBot="1" x14ac:dyDescent="0.3">
      <c r="B121" s="31" t="s">
        <v>88</v>
      </c>
      <c r="C121" s="32"/>
      <c r="D121" s="32"/>
      <c r="E121" s="32"/>
      <c r="F121" s="32"/>
      <c r="G121" s="33"/>
      <c r="H121" s="32"/>
      <c r="I121" s="33"/>
      <c r="J121" s="3"/>
      <c r="K121" s="3"/>
    </row>
    <row r="122" spans="1:11" ht="15.75" thickBot="1" x14ac:dyDescent="0.3">
      <c r="B122" s="4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6.5" thickBot="1" x14ac:dyDescent="0.3">
      <c r="B123" s="341" t="s">
        <v>89</v>
      </c>
      <c r="C123" s="342"/>
      <c r="D123" s="342"/>
      <c r="E123" s="342"/>
      <c r="F123" s="342"/>
      <c r="G123" s="342"/>
      <c r="H123" s="342"/>
      <c r="I123" s="342"/>
      <c r="J123" s="342"/>
      <c r="K123" s="38" t="s">
        <v>37</v>
      </c>
    </row>
    <row r="124" spans="1:11" ht="31.5" thickBot="1" x14ac:dyDescent="0.3">
      <c r="B124" s="1" t="s">
        <v>77</v>
      </c>
      <c r="C124" s="1" t="s">
        <v>78</v>
      </c>
      <c r="D124" s="1" t="s">
        <v>79</v>
      </c>
      <c r="E124" s="1" t="s">
        <v>80</v>
      </c>
      <c r="F124" s="29" t="s">
        <v>81</v>
      </c>
      <c r="G124" s="29" t="s">
        <v>82</v>
      </c>
      <c r="H124" s="338" t="s">
        <v>83</v>
      </c>
      <c r="I124" s="339"/>
      <c r="J124" s="339"/>
      <c r="K124" s="39" t="s">
        <v>38</v>
      </c>
    </row>
    <row r="125" spans="1:11" ht="16.5" thickTop="1" thickBot="1" x14ac:dyDescent="0.3">
      <c r="B125" s="34" t="s">
        <v>84</v>
      </c>
      <c r="C125" s="34" t="s">
        <v>36</v>
      </c>
      <c r="D125" s="34" t="s">
        <v>85</v>
      </c>
      <c r="E125" s="34" t="s">
        <v>86</v>
      </c>
      <c r="F125" s="34" t="s">
        <v>87</v>
      </c>
      <c r="G125" s="34" t="s">
        <v>87</v>
      </c>
      <c r="H125" s="35" t="s">
        <v>57</v>
      </c>
      <c r="I125" s="34" t="s">
        <v>58</v>
      </c>
      <c r="J125" s="34" t="s">
        <v>59</v>
      </c>
      <c r="K125" s="3"/>
    </row>
    <row r="126" spans="1:11" ht="16.5" thickTop="1" thickBot="1" x14ac:dyDescent="0.3">
      <c r="B126" s="37"/>
      <c r="C126" s="37"/>
      <c r="D126" s="42" t="e">
        <f>B126/C126</f>
        <v>#DIV/0!</v>
      </c>
      <c r="E126" s="37"/>
      <c r="F126" s="37"/>
      <c r="G126" s="37"/>
      <c r="H126" s="2"/>
      <c r="I126" s="2"/>
      <c r="J126" s="2"/>
      <c r="K126" s="36"/>
    </row>
    <row r="127" spans="1:11" ht="16.5" thickTop="1" thickBot="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6.5" thickBot="1" x14ac:dyDescent="0.3">
      <c r="B128" s="341" t="s">
        <v>90</v>
      </c>
      <c r="C128" s="342"/>
      <c r="D128" s="342"/>
      <c r="E128" s="342"/>
      <c r="F128" s="342"/>
      <c r="G128" s="342"/>
      <c r="H128" s="342"/>
      <c r="I128" s="342"/>
      <c r="J128" s="343"/>
      <c r="K128" s="38" t="s">
        <v>37</v>
      </c>
    </row>
    <row r="129" spans="2:11" ht="31.5" thickBot="1" x14ac:dyDescent="0.3">
      <c r="B129" s="1" t="s">
        <v>77</v>
      </c>
      <c r="C129" s="1" t="s">
        <v>78</v>
      </c>
      <c r="D129" s="1" t="s">
        <v>79</v>
      </c>
      <c r="E129" s="1" t="s">
        <v>80</v>
      </c>
      <c r="F129" s="29" t="s">
        <v>81</v>
      </c>
      <c r="G129" s="29" t="s">
        <v>82</v>
      </c>
      <c r="H129" s="338" t="s">
        <v>83</v>
      </c>
      <c r="I129" s="339"/>
      <c r="J129" s="340"/>
      <c r="K129" s="39" t="s">
        <v>38</v>
      </c>
    </row>
    <row r="130" spans="2:11" ht="16.5" thickTop="1" thickBot="1" x14ac:dyDescent="0.3">
      <c r="B130" s="34" t="s">
        <v>84</v>
      </c>
      <c r="C130" s="34" t="s">
        <v>36</v>
      </c>
      <c r="D130" s="34" t="s">
        <v>85</v>
      </c>
      <c r="E130" s="34" t="s">
        <v>86</v>
      </c>
      <c r="F130" s="34" t="s">
        <v>87</v>
      </c>
      <c r="G130" s="34" t="s">
        <v>87</v>
      </c>
      <c r="H130" s="35" t="s">
        <v>57</v>
      </c>
      <c r="I130" s="34" t="s">
        <v>58</v>
      </c>
      <c r="J130" s="34" t="s">
        <v>59</v>
      </c>
      <c r="K130" s="3"/>
    </row>
    <row r="131" spans="2:11" ht="16.5" thickTop="1" thickBot="1" x14ac:dyDescent="0.3">
      <c r="B131" s="37"/>
      <c r="C131" s="37"/>
      <c r="D131" s="42" t="e">
        <f>B131/C131</f>
        <v>#DIV/0!</v>
      </c>
      <c r="E131" s="37"/>
      <c r="F131" s="37"/>
      <c r="G131" s="37"/>
      <c r="H131" s="2"/>
      <c r="I131" s="2"/>
      <c r="J131" s="2"/>
      <c r="K131" s="36"/>
    </row>
    <row r="132" spans="2:11" ht="16.5" thickTop="1" thickBot="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2:11" ht="16.5" thickBot="1" x14ac:dyDescent="0.3">
      <c r="B133" s="341" t="s">
        <v>91</v>
      </c>
      <c r="C133" s="342"/>
      <c r="D133" s="342"/>
      <c r="E133" s="342"/>
      <c r="F133" s="342"/>
      <c r="G133" s="342"/>
      <c r="H133" s="342"/>
      <c r="I133" s="342"/>
      <c r="J133" s="343"/>
      <c r="K133" s="38" t="s">
        <v>37</v>
      </c>
    </row>
    <row r="134" spans="2:11" ht="31.5" thickBot="1" x14ac:dyDescent="0.3">
      <c r="B134" s="1" t="s">
        <v>77</v>
      </c>
      <c r="C134" s="1" t="s">
        <v>78</v>
      </c>
      <c r="D134" s="1" t="s">
        <v>79</v>
      </c>
      <c r="E134" s="1" t="s">
        <v>80</v>
      </c>
      <c r="F134" s="29" t="s">
        <v>81</v>
      </c>
      <c r="G134" s="29" t="s">
        <v>82</v>
      </c>
      <c r="H134" s="338" t="s">
        <v>83</v>
      </c>
      <c r="I134" s="339"/>
      <c r="J134" s="340"/>
      <c r="K134" s="39" t="s">
        <v>38</v>
      </c>
    </row>
    <row r="135" spans="2:11" ht="16.5" thickTop="1" thickBot="1" x14ac:dyDescent="0.3">
      <c r="B135" s="34" t="s">
        <v>84</v>
      </c>
      <c r="C135" s="34" t="s">
        <v>36</v>
      </c>
      <c r="D135" s="34" t="s">
        <v>85</v>
      </c>
      <c r="E135" s="34" t="s">
        <v>86</v>
      </c>
      <c r="F135" s="34" t="s">
        <v>87</v>
      </c>
      <c r="G135" s="34" t="s">
        <v>87</v>
      </c>
      <c r="H135" s="35" t="s">
        <v>57</v>
      </c>
      <c r="I135" s="34" t="s">
        <v>58</v>
      </c>
      <c r="J135" s="34" t="s">
        <v>59</v>
      </c>
      <c r="K135" s="3"/>
    </row>
    <row r="136" spans="2:11" ht="16.5" thickTop="1" thickBot="1" x14ac:dyDescent="0.3">
      <c r="B136" s="37"/>
      <c r="C136" s="37"/>
      <c r="D136" s="42" t="e">
        <f>B136/C136</f>
        <v>#DIV/0!</v>
      </c>
      <c r="E136" s="37"/>
      <c r="F136" s="37"/>
      <c r="G136" s="37"/>
      <c r="H136" s="2"/>
      <c r="I136" s="2"/>
      <c r="J136" s="2"/>
      <c r="K136" s="36"/>
    </row>
    <row r="137" spans="2:11" ht="16.5" thickTop="1" thickBot="1" x14ac:dyDescent="0.3"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2:11" ht="16.5" thickBot="1" x14ac:dyDescent="0.3">
      <c r="B138" s="341" t="s">
        <v>92</v>
      </c>
      <c r="C138" s="342"/>
      <c r="D138" s="342"/>
      <c r="E138" s="342"/>
      <c r="F138" s="342"/>
      <c r="G138" s="342"/>
      <c r="H138" s="342"/>
      <c r="I138" s="342"/>
      <c r="J138" s="343"/>
      <c r="K138" s="40" t="s">
        <v>37</v>
      </c>
    </row>
    <row r="139" spans="2:11" ht="31.5" thickBot="1" x14ac:dyDescent="0.3">
      <c r="B139" s="1" t="s">
        <v>77</v>
      </c>
      <c r="C139" s="1" t="s">
        <v>78</v>
      </c>
      <c r="D139" s="1" t="s">
        <v>79</v>
      </c>
      <c r="E139" s="1" t="s">
        <v>80</v>
      </c>
      <c r="F139" s="29" t="s">
        <v>81</v>
      </c>
      <c r="G139" s="29" t="s">
        <v>82</v>
      </c>
      <c r="H139" s="338" t="s">
        <v>83</v>
      </c>
      <c r="I139" s="339"/>
      <c r="J139" s="340"/>
      <c r="K139" s="39" t="s">
        <v>38</v>
      </c>
    </row>
    <row r="140" spans="2:11" ht="16.5" thickTop="1" thickBot="1" x14ac:dyDescent="0.3">
      <c r="B140" s="34" t="s">
        <v>84</v>
      </c>
      <c r="C140" s="34" t="s">
        <v>36</v>
      </c>
      <c r="D140" s="34" t="s">
        <v>85</v>
      </c>
      <c r="E140" s="34" t="s">
        <v>86</v>
      </c>
      <c r="F140" s="34" t="s">
        <v>87</v>
      </c>
      <c r="G140" s="34" t="s">
        <v>87</v>
      </c>
      <c r="H140" s="35" t="s">
        <v>57</v>
      </c>
      <c r="I140" s="34" t="s">
        <v>58</v>
      </c>
      <c r="J140" s="34" t="s">
        <v>59</v>
      </c>
      <c r="K140" s="3"/>
    </row>
    <row r="141" spans="2:11" ht="16.5" thickTop="1" thickBot="1" x14ac:dyDescent="0.3">
      <c r="B141" s="37"/>
      <c r="C141" s="37"/>
      <c r="D141" s="42" t="e">
        <f>B141/C141</f>
        <v>#DIV/0!</v>
      </c>
      <c r="E141" s="37"/>
      <c r="F141" s="37"/>
      <c r="G141" s="37"/>
      <c r="H141" s="2"/>
      <c r="I141" s="2"/>
      <c r="J141" s="2"/>
      <c r="K141" s="36"/>
    </row>
    <row r="142" spans="2:11" ht="16.5" thickTop="1" thickBot="1" x14ac:dyDescent="0.3">
      <c r="B142" s="3"/>
      <c r="C142" s="3"/>
      <c r="D142" s="3"/>
      <c r="E142" s="3"/>
      <c r="F142" s="3"/>
      <c r="G142" s="3"/>
      <c r="H142" s="3"/>
      <c r="I142" s="3"/>
      <c r="J142" s="3"/>
      <c r="K142" t="s">
        <v>40</v>
      </c>
    </row>
    <row r="143" spans="2:11" ht="16.5" thickBot="1" x14ac:dyDescent="0.3">
      <c r="B143" s="341" t="s">
        <v>93</v>
      </c>
      <c r="C143" s="342"/>
      <c r="D143" s="342"/>
      <c r="E143" s="342"/>
      <c r="F143" s="342"/>
      <c r="G143" s="342"/>
      <c r="H143" s="342"/>
      <c r="I143" s="342"/>
      <c r="J143" s="343"/>
      <c r="K143" s="40" t="s">
        <v>37</v>
      </c>
    </row>
    <row r="144" spans="2:11" ht="31.5" thickBot="1" x14ac:dyDescent="0.3">
      <c r="B144" s="1" t="s">
        <v>77</v>
      </c>
      <c r="C144" s="1" t="s">
        <v>78</v>
      </c>
      <c r="D144" s="1" t="s">
        <v>79</v>
      </c>
      <c r="E144" s="1" t="s">
        <v>80</v>
      </c>
      <c r="F144" s="29" t="s">
        <v>81</v>
      </c>
      <c r="G144" s="29" t="s">
        <v>82</v>
      </c>
      <c r="H144" s="338" t="s">
        <v>83</v>
      </c>
      <c r="I144" s="339"/>
      <c r="J144" s="340"/>
      <c r="K144" s="39" t="s">
        <v>38</v>
      </c>
    </row>
    <row r="145" spans="2:11" ht="16.5" thickTop="1" thickBot="1" x14ac:dyDescent="0.3">
      <c r="B145" s="34" t="s">
        <v>84</v>
      </c>
      <c r="C145" s="34" t="s">
        <v>36</v>
      </c>
      <c r="D145" s="34" t="s">
        <v>85</v>
      </c>
      <c r="E145" s="34" t="s">
        <v>86</v>
      </c>
      <c r="F145" s="34" t="s">
        <v>87</v>
      </c>
      <c r="G145" s="34" t="s">
        <v>87</v>
      </c>
      <c r="H145" s="35" t="s">
        <v>57</v>
      </c>
      <c r="I145" s="34" t="s">
        <v>58</v>
      </c>
      <c r="J145" s="34" t="s">
        <v>59</v>
      </c>
      <c r="K145" s="3"/>
    </row>
    <row r="146" spans="2:11" ht="16.5" thickTop="1" thickBot="1" x14ac:dyDescent="0.3">
      <c r="B146" s="37"/>
      <c r="C146" s="37"/>
      <c r="D146" s="42" t="e">
        <f>B146/C146</f>
        <v>#DIV/0!</v>
      </c>
      <c r="E146" s="37"/>
      <c r="F146" s="37"/>
      <c r="G146" s="37"/>
      <c r="H146" s="2"/>
      <c r="I146" s="2"/>
      <c r="J146" s="2"/>
      <c r="K146" s="36"/>
    </row>
    <row r="147" spans="2:11" ht="16.5" thickTop="1" thickBot="1" x14ac:dyDescent="0.3">
      <c r="B147" s="41"/>
      <c r="C147" s="41"/>
      <c r="D147" s="41"/>
      <c r="E147" s="41"/>
      <c r="F147" s="41"/>
      <c r="G147" s="41"/>
      <c r="K147" s="36"/>
    </row>
    <row r="148" spans="2:11" ht="16.5" thickBot="1" x14ac:dyDescent="0.3">
      <c r="B148" s="341" t="s">
        <v>94</v>
      </c>
      <c r="C148" s="342"/>
      <c r="D148" s="342"/>
      <c r="E148" s="342"/>
      <c r="F148" s="342"/>
      <c r="G148" s="342"/>
      <c r="H148" s="342"/>
      <c r="I148" s="342"/>
      <c r="J148" s="343"/>
      <c r="K148" s="40" t="s">
        <v>37</v>
      </c>
    </row>
    <row r="149" spans="2:11" ht="31.5" thickBot="1" x14ac:dyDescent="0.3">
      <c r="B149" s="1" t="s">
        <v>77</v>
      </c>
      <c r="C149" s="1" t="s">
        <v>78</v>
      </c>
      <c r="D149" s="1" t="s">
        <v>79</v>
      </c>
      <c r="E149" s="1" t="s">
        <v>80</v>
      </c>
      <c r="F149" s="29" t="s">
        <v>81</v>
      </c>
      <c r="G149" s="29" t="s">
        <v>82</v>
      </c>
      <c r="H149" s="338" t="s">
        <v>83</v>
      </c>
      <c r="I149" s="339"/>
      <c r="J149" s="340"/>
      <c r="K149" s="39" t="s">
        <v>38</v>
      </c>
    </row>
    <row r="150" spans="2:11" ht="16.5" thickTop="1" thickBot="1" x14ac:dyDescent="0.3">
      <c r="B150" s="34" t="s">
        <v>84</v>
      </c>
      <c r="C150" s="34" t="s">
        <v>36</v>
      </c>
      <c r="D150" s="34" t="s">
        <v>85</v>
      </c>
      <c r="E150" s="34" t="s">
        <v>86</v>
      </c>
      <c r="F150" s="34" t="s">
        <v>87</v>
      </c>
      <c r="G150" s="34" t="s">
        <v>87</v>
      </c>
      <c r="H150" s="35" t="s">
        <v>57</v>
      </c>
      <c r="I150" s="34" t="s">
        <v>58</v>
      </c>
      <c r="J150" s="34" t="s">
        <v>59</v>
      </c>
      <c r="K150" s="3"/>
    </row>
    <row r="151" spans="2:11" ht="16.5" thickTop="1" thickBot="1" x14ac:dyDescent="0.3">
      <c r="B151" s="37"/>
      <c r="C151" s="37">
        <v>0</v>
      </c>
      <c r="D151" s="42" t="e">
        <f>B151/C151</f>
        <v>#DIV/0!</v>
      </c>
      <c r="E151" s="37"/>
      <c r="F151" s="37"/>
      <c r="G151" s="37"/>
      <c r="H151" s="2"/>
      <c r="I151" s="2"/>
      <c r="J151" s="2"/>
      <c r="K151" s="36"/>
    </row>
    <row r="152" spans="2:11" ht="16.5" thickTop="1" thickBot="1" x14ac:dyDescent="0.3">
      <c r="B152" s="41"/>
      <c r="C152" s="41"/>
      <c r="D152" s="41"/>
      <c r="E152" s="41"/>
      <c r="F152" s="41"/>
      <c r="G152" s="41"/>
      <c r="K152" s="36"/>
    </row>
    <row r="153" spans="2:11" ht="16.5" thickBot="1" x14ac:dyDescent="0.3">
      <c r="B153" s="341" t="s">
        <v>95</v>
      </c>
      <c r="C153" s="342"/>
      <c r="D153" s="342"/>
      <c r="E153" s="342"/>
      <c r="F153" s="342"/>
      <c r="G153" s="342"/>
      <c r="H153" s="342"/>
      <c r="I153" s="342"/>
      <c r="J153" s="343"/>
      <c r="K153" s="36"/>
    </row>
    <row r="154" spans="2:11" ht="31.5" thickBot="1" x14ac:dyDescent="0.3">
      <c r="B154" s="1" t="s">
        <v>77</v>
      </c>
      <c r="C154" s="1" t="s">
        <v>78</v>
      </c>
      <c r="D154" s="1" t="s">
        <v>79</v>
      </c>
      <c r="E154" s="1" t="s">
        <v>80</v>
      </c>
      <c r="F154" s="29" t="s">
        <v>81</v>
      </c>
      <c r="G154" s="29" t="s">
        <v>82</v>
      </c>
      <c r="H154" s="338" t="s">
        <v>83</v>
      </c>
      <c r="I154" s="339"/>
      <c r="J154" s="340"/>
      <c r="K154" s="36"/>
    </row>
    <row r="155" spans="2:11" ht="16.5" thickTop="1" thickBot="1" x14ac:dyDescent="0.3">
      <c r="B155" s="34" t="s">
        <v>84</v>
      </c>
      <c r="C155" s="34" t="s">
        <v>36</v>
      </c>
      <c r="D155" s="34" t="s">
        <v>85</v>
      </c>
      <c r="E155" s="34" t="s">
        <v>86</v>
      </c>
      <c r="F155" s="34" t="s">
        <v>87</v>
      </c>
      <c r="G155" s="34" t="s">
        <v>87</v>
      </c>
      <c r="H155" s="35" t="s">
        <v>57</v>
      </c>
      <c r="I155" s="34" t="s">
        <v>58</v>
      </c>
      <c r="J155" s="34" t="s">
        <v>59</v>
      </c>
      <c r="K155" s="36"/>
    </row>
    <row r="156" spans="2:11" ht="16.5" thickTop="1" thickBot="1" x14ac:dyDescent="0.3">
      <c r="B156" s="37">
        <v>0</v>
      </c>
      <c r="C156" s="37">
        <v>0</v>
      </c>
      <c r="D156" s="42" t="e">
        <f>B156/C156</f>
        <v>#DIV/0!</v>
      </c>
      <c r="E156" s="37">
        <v>0</v>
      </c>
      <c r="F156" s="37">
        <v>0</v>
      </c>
      <c r="G156" s="37">
        <v>0</v>
      </c>
      <c r="H156" s="2"/>
      <c r="I156" s="2"/>
      <c r="J156" s="2"/>
      <c r="K156" s="36"/>
    </row>
    <row r="157" spans="2:11" ht="16.5" thickTop="1" thickBot="1" x14ac:dyDescent="0.3">
      <c r="B157" s="41"/>
      <c r="C157" s="41"/>
      <c r="D157" s="41"/>
      <c r="E157" s="41"/>
      <c r="F157" s="41"/>
      <c r="G157" s="41"/>
      <c r="K157" s="36"/>
    </row>
    <row r="158" spans="2:11" ht="16.5" thickBot="1" x14ac:dyDescent="0.3">
      <c r="B158" s="341" t="s">
        <v>96</v>
      </c>
      <c r="C158" s="342"/>
      <c r="D158" s="342"/>
      <c r="E158" s="342"/>
      <c r="F158" s="342"/>
      <c r="G158" s="342"/>
      <c r="H158" s="342"/>
      <c r="I158" s="342"/>
      <c r="J158" s="343"/>
      <c r="K158" s="36"/>
    </row>
    <row r="159" spans="2:11" ht="31.5" thickBot="1" x14ac:dyDescent="0.3">
      <c r="B159" s="1" t="s">
        <v>77</v>
      </c>
      <c r="C159" s="1" t="s">
        <v>78</v>
      </c>
      <c r="D159" s="1" t="s">
        <v>79</v>
      </c>
      <c r="E159" s="1" t="s">
        <v>80</v>
      </c>
      <c r="F159" s="29" t="s">
        <v>81</v>
      </c>
      <c r="G159" s="29" t="s">
        <v>82</v>
      </c>
      <c r="H159" s="338" t="s">
        <v>83</v>
      </c>
      <c r="I159" s="339"/>
      <c r="J159" s="340"/>
      <c r="K159" s="36"/>
    </row>
    <row r="160" spans="2:11" ht="16.5" thickTop="1" thickBot="1" x14ac:dyDescent="0.3">
      <c r="B160" s="34" t="s">
        <v>84</v>
      </c>
      <c r="C160" s="34" t="s">
        <v>36</v>
      </c>
      <c r="D160" s="34" t="s">
        <v>85</v>
      </c>
      <c r="E160" s="34" t="s">
        <v>86</v>
      </c>
      <c r="F160" s="34" t="s">
        <v>87</v>
      </c>
      <c r="G160" s="34" t="s">
        <v>87</v>
      </c>
      <c r="H160" s="35" t="s">
        <v>57</v>
      </c>
      <c r="I160" s="34" t="s">
        <v>58</v>
      </c>
      <c r="J160" s="34" t="s">
        <v>59</v>
      </c>
      <c r="K160" s="36"/>
    </row>
    <row r="161" spans="1:12" ht="16.5" thickTop="1" thickBot="1" x14ac:dyDescent="0.3">
      <c r="B161" s="37"/>
      <c r="C161" s="37"/>
      <c r="D161" s="42" t="e">
        <f>B161/C161</f>
        <v>#DIV/0!</v>
      </c>
      <c r="E161" s="37"/>
      <c r="F161" s="37"/>
      <c r="G161" s="37"/>
      <c r="H161" s="2"/>
      <c r="I161" s="2"/>
      <c r="J161" s="2"/>
      <c r="K161" s="36"/>
    </row>
    <row r="162" spans="1:12" ht="16.5" thickTop="1" thickBot="1" x14ac:dyDescent="0.3">
      <c r="B162" s="41"/>
      <c r="C162" s="41"/>
      <c r="D162" s="41"/>
      <c r="E162" s="41"/>
      <c r="F162" s="41"/>
      <c r="G162" s="41"/>
      <c r="K162" s="36"/>
    </row>
    <row r="163" spans="1:12" ht="16.5" thickBot="1" x14ac:dyDescent="0.3">
      <c r="B163" s="341" t="s">
        <v>97</v>
      </c>
      <c r="C163" s="342"/>
      <c r="D163" s="342"/>
      <c r="E163" s="342"/>
      <c r="F163" s="342"/>
      <c r="G163" s="342"/>
      <c r="H163" s="342"/>
      <c r="I163" s="342"/>
      <c r="J163" s="343"/>
      <c r="K163" s="36"/>
    </row>
    <row r="164" spans="1:12" ht="31.5" thickBot="1" x14ac:dyDescent="0.3">
      <c r="B164" s="1" t="s">
        <v>77</v>
      </c>
      <c r="C164" s="1" t="s">
        <v>78</v>
      </c>
      <c r="D164" s="1" t="s">
        <v>79</v>
      </c>
      <c r="E164" s="1" t="s">
        <v>80</v>
      </c>
      <c r="F164" s="29" t="s">
        <v>81</v>
      </c>
      <c r="G164" s="29" t="s">
        <v>82</v>
      </c>
      <c r="H164" s="338" t="s">
        <v>83</v>
      </c>
      <c r="I164" s="339"/>
      <c r="J164" s="340"/>
      <c r="K164" s="36"/>
    </row>
    <row r="165" spans="1:12" ht="16.5" thickTop="1" thickBot="1" x14ac:dyDescent="0.3">
      <c r="B165" s="34" t="s">
        <v>84</v>
      </c>
      <c r="C165" s="34" t="s">
        <v>36</v>
      </c>
      <c r="D165" s="34" t="s">
        <v>85</v>
      </c>
      <c r="E165" s="34" t="s">
        <v>86</v>
      </c>
      <c r="F165" s="34" t="s">
        <v>87</v>
      </c>
      <c r="G165" s="34" t="s">
        <v>87</v>
      </c>
      <c r="H165" s="35" t="s">
        <v>57</v>
      </c>
      <c r="I165" s="34" t="s">
        <v>58</v>
      </c>
      <c r="J165" s="34" t="s">
        <v>59</v>
      </c>
      <c r="K165" s="36"/>
    </row>
    <row r="166" spans="1:12" ht="16.5" thickTop="1" thickBot="1" x14ac:dyDescent="0.3">
      <c r="B166" s="37"/>
      <c r="C166" s="37"/>
      <c r="D166" s="42" t="e">
        <f>B166/C166</f>
        <v>#DIV/0!</v>
      </c>
      <c r="E166" s="37"/>
      <c r="F166" s="37"/>
      <c r="G166" s="37"/>
      <c r="H166" s="2"/>
      <c r="I166" s="2"/>
      <c r="J166" s="2"/>
      <c r="K166" s="36"/>
    </row>
    <row r="167" spans="1:12" ht="15.75" thickTop="1" x14ac:dyDescent="0.25"/>
    <row r="168" spans="1:12" x14ac:dyDescent="0.25">
      <c r="A168" s="153"/>
      <c r="B168" s="154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</row>
    <row r="169" spans="1:12" ht="24" thickBot="1" x14ac:dyDescent="0.35">
      <c r="A169" s="3"/>
      <c r="B169" s="143" t="s">
        <v>176</v>
      </c>
      <c r="C169" s="3"/>
      <c r="D169" s="3"/>
      <c r="E169" s="3"/>
      <c r="F169" s="3"/>
      <c r="G169" s="3"/>
      <c r="H169" s="3"/>
      <c r="I169" s="3"/>
      <c r="J169" s="3"/>
      <c r="K169" s="3"/>
    </row>
    <row r="170" spans="1:12" ht="15.75" thickBot="1" x14ac:dyDescent="0.3">
      <c r="A170" s="3"/>
      <c r="B170" s="31" t="s">
        <v>76</v>
      </c>
      <c r="C170" s="32"/>
      <c r="D170" s="32"/>
      <c r="E170" s="32"/>
      <c r="F170" s="32"/>
      <c r="G170" s="33"/>
      <c r="H170" s="3"/>
      <c r="I170" s="3"/>
      <c r="J170" s="3"/>
      <c r="K170" s="3"/>
    </row>
    <row r="171" spans="1:12" ht="15.75" thickBot="1" x14ac:dyDescent="0.3"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2" ht="19.5" thickBot="1" x14ac:dyDescent="0.3">
      <c r="B172" s="341" t="s">
        <v>99</v>
      </c>
      <c r="C172" s="342"/>
      <c r="D172" s="342"/>
      <c r="E172" s="342"/>
      <c r="F172" s="342"/>
      <c r="G172" s="342"/>
      <c r="H172" s="342"/>
      <c r="I172" s="342"/>
      <c r="J172" s="343"/>
      <c r="K172" s="3"/>
    </row>
    <row r="173" spans="1:12" ht="31.5" thickBot="1" x14ac:dyDescent="0.3">
      <c r="B173" s="1" t="s">
        <v>77</v>
      </c>
      <c r="C173" s="1" t="s">
        <v>78</v>
      </c>
      <c r="D173" s="1" t="s">
        <v>79</v>
      </c>
      <c r="E173" s="1" t="s">
        <v>80</v>
      </c>
      <c r="F173" s="29" t="s">
        <v>81</v>
      </c>
      <c r="G173" s="29" t="s">
        <v>82</v>
      </c>
      <c r="H173" s="338" t="s">
        <v>83</v>
      </c>
      <c r="I173" s="339"/>
      <c r="J173" s="340"/>
      <c r="K173" s="3"/>
    </row>
    <row r="174" spans="1:12" ht="16.5" thickTop="1" thickBot="1" x14ac:dyDescent="0.3">
      <c r="B174" s="34" t="s">
        <v>84</v>
      </c>
      <c r="C174" s="34" t="s">
        <v>36</v>
      </c>
      <c r="D174" s="34" t="s">
        <v>85</v>
      </c>
      <c r="E174" s="34" t="s">
        <v>86</v>
      </c>
      <c r="F174" s="34" t="s">
        <v>87</v>
      </c>
      <c r="G174" s="34" t="s">
        <v>87</v>
      </c>
      <c r="H174" s="35" t="s">
        <v>57</v>
      </c>
      <c r="I174" s="34" t="s">
        <v>58</v>
      </c>
      <c r="J174" s="34" t="s">
        <v>59</v>
      </c>
      <c r="K174" s="3"/>
    </row>
    <row r="175" spans="1:12" ht="16.5" thickTop="1" thickBot="1" x14ac:dyDescent="0.3">
      <c r="B175" s="37">
        <f>B182+B187+B192+B197+B202+B207+B212+B217+B222</f>
        <v>0</v>
      </c>
      <c r="C175" s="37">
        <f>C182+C187+C192+C197+C202+C207+C212+C217+C222</f>
        <v>0</v>
      </c>
      <c r="D175" s="42" t="e">
        <f>B175/C175</f>
        <v>#DIV/0!</v>
      </c>
      <c r="E175" s="37" t="e">
        <f>(E182*C182+E187*C187+E192*C192+E197*C197+E202*C202+E207*C207+E212*C212)/(C182+C187+C192+C197+C202+C207+C212)</f>
        <v>#DIV/0!</v>
      </c>
      <c r="F175" s="37" t="e">
        <f>(F182*B182+F187*B187+F192*B192+F197*B197+F202*B202+F207*B207+F212*B212)/(B182+B187+B192+B197+B202+B207+B212)</f>
        <v>#DIV/0!</v>
      </c>
      <c r="G175" s="37" t="e">
        <f>(G182*B182+G187*B187+G192*B192+G197*B197+G202*B202+G207*B207+G212*B212)/(B182+B187+B192+B197+B202+B207+B212)</f>
        <v>#DIV/0!</v>
      </c>
      <c r="H175" s="265"/>
      <c r="I175" s="265"/>
      <c r="J175" s="265"/>
      <c r="K175" s="36"/>
    </row>
    <row r="176" spans="1:12" ht="16.5" thickTop="1" thickBot="1" x14ac:dyDescent="0.3">
      <c r="B176" s="4"/>
      <c r="C176" s="3"/>
      <c r="D176" s="3"/>
      <c r="E176" s="3"/>
      <c r="F176" s="3"/>
      <c r="G176" s="3"/>
      <c r="H176" s="3"/>
      <c r="I176" s="3"/>
      <c r="J176" s="3"/>
      <c r="K176" s="3"/>
    </row>
    <row r="177" spans="2:11" ht="15.75" thickBot="1" x14ac:dyDescent="0.3">
      <c r="B177" s="31" t="s">
        <v>88</v>
      </c>
      <c r="C177" s="32"/>
      <c r="D177" s="32"/>
      <c r="E177" s="32"/>
      <c r="F177" s="32"/>
      <c r="G177" s="33"/>
      <c r="H177" s="32"/>
      <c r="I177" s="33"/>
      <c r="J177" s="3"/>
      <c r="K177" s="3"/>
    </row>
    <row r="178" spans="2:11" ht="15.75" thickBot="1" x14ac:dyDescent="0.3">
      <c r="B178" s="4"/>
      <c r="C178" s="3"/>
      <c r="D178" s="3"/>
      <c r="E178" s="3"/>
      <c r="F178" s="3"/>
      <c r="G178" s="3"/>
      <c r="H178" s="3"/>
      <c r="I178" s="3"/>
      <c r="J178" s="3"/>
      <c r="K178" s="3"/>
    </row>
    <row r="179" spans="2:11" ht="16.5" thickBot="1" x14ac:dyDescent="0.3">
      <c r="B179" s="341" t="s">
        <v>89</v>
      </c>
      <c r="C179" s="342"/>
      <c r="D179" s="342"/>
      <c r="E179" s="342"/>
      <c r="F179" s="342"/>
      <c r="G179" s="342"/>
      <c r="H179" s="342"/>
      <c r="I179" s="342"/>
      <c r="J179" s="342"/>
      <c r="K179" s="38" t="s">
        <v>37</v>
      </c>
    </row>
    <row r="180" spans="2:11" ht="31.5" thickBot="1" x14ac:dyDescent="0.3">
      <c r="B180" s="1" t="s">
        <v>77</v>
      </c>
      <c r="C180" s="1" t="s">
        <v>78</v>
      </c>
      <c r="D180" s="1" t="s">
        <v>79</v>
      </c>
      <c r="E180" s="1" t="s">
        <v>80</v>
      </c>
      <c r="F180" s="29" t="s">
        <v>81</v>
      </c>
      <c r="G180" s="29" t="s">
        <v>82</v>
      </c>
      <c r="H180" s="338" t="s">
        <v>83</v>
      </c>
      <c r="I180" s="339"/>
      <c r="J180" s="339"/>
      <c r="K180" s="39" t="s">
        <v>38</v>
      </c>
    </row>
    <row r="181" spans="2:11" ht="16.5" thickTop="1" thickBot="1" x14ac:dyDescent="0.3">
      <c r="B181" s="34" t="s">
        <v>84</v>
      </c>
      <c r="C181" s="34" t="s">
        <v>36</v>
      </c>
      <c r="D181" s="34" t="s">
        <v>85</v>
      </c>
      <c r="E181" s="34" t="s">
        <v>86</v>
      </c>
      <c r="F181" s="34" t="s">
        <v>87</v>
      </c>
      <c r="G181" s="34" t="s">
        <v>87</v>
      </c>
      <c r="H181" s="35" t="s">
        <v>57</v>
      </c>
      <c r="I181" s="34" t="s">
        <v>58</v>
      </c>
      <c r="J181" s="34" t="s">
        <v>59</v>
      </c>
      <c r="K181" s="3"/>
    </row>
    <row r="182" spans="2:11" ht="16.5" thickTop="1" thickBot="1" x14ac:dyDescent="0.3">
      <c r="B182" s="37"/>
      <c r="C182" s="37"/>
      <c r="D182" s="42" t="e">
        <f>B182/C182</f>
        <v>#DIV/0!</v>
      </c>
      <c r="E182" s="37"/>
      <c r="F182" s="37"/>
      <c r="G182" s="37"/>
      <c r="H182" s="265"/>
      <c r="I182" s="265"/>
      <c r="J182" s="265"/>
      <c r="K182" s="36"/>
    </row>
    <row r="183" spans="2:11" ht="16.5" thickTop="1" thickBot="1" x14ac:dyDescent="0.3"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2:11" ht="16.5" thickBot="1" x14ac:dyDescent="0.3">
      <c r="B184" s="341" t="s">
        <v>90</v>
      </c>
      <c r="C184" s="342"/>
      <c r="D184" s="342"/>
      <c r="E184" s="342"/>
      <c r="F184" s="342"/>
      <c r="G184" s="342"/>
      <c r="H184" s="342"/>
      <c r="I184" s="342"/>
      <c r="J184" s="343"/>
      <c r="K184" s="38" t="s">
        <v>37</v>
      </c>
    </row>
    <row r="185" spans="2:11" ht="31.5" thickBot="1" x14ac:dyDescent="0.3">
      <c r="B185" s="1" t="s">
        <v>77</v>
      </c>
      <c r="C185" s="1" t="s">
        <v>78</v>
      </c>
      <c r="D185" s="1" t="s">
        <v>79</v>
      </c>
      <c r="E185" s="1" t="s">
        <v>80</v>
      </c>
      <c r="F185" s="29" t="s">
        <v>81</v>
      </c>
      <c r="G185" s="29" t="s">
        <v>82</v>
      </c>
      <c r="H185" s="338" t="s">
        <v>83</v>
      </c>
      <c r="I185" s="339"/>
      <c r="J185" s="340"/>
      <c r="K185" s="39" t="s">
        <v>38</v>
      </c>
    </row>
    <row r="186" spans="2:11" ht="16.5" thickTop="1" thickBot="1" x14ac:dyDescent="0.3">
      <c r="B186" s="34" t="s">
        <v>84</v>
      </c>
      <c r="C186" s="34" t="s">
        <v>36</v>
      </c>
      <c r="D186" s="34" t="s">
        <v>85</v>
      </c>
      <c r="E186" s="34" t="s">
        <v>86</v>
      </c>
      <c r="F186" s="34" t="s">
        <v>87</v>
      </c>
      <c r="G186" s="34" t="s">
        <v>87</v>
      </c>
      <c r="H186" s="35" t="s">
        <v>57</v>
      </c>
      <c r="I186" s="34" t="s">
        <v>58</v>
      </c>
      <c r="J186" s="34" t="s">
        <v>59</v>
      </c>
      <c r="K186" s="3"/>
    </row>
    <row r="187" spans="2:11" ht="16.5" thickTop="1" thickBot="1" x14ac:dyDescent="0.3">
      <c r="B187" s="37"/>
      <c r="C187" s="37"/>
      <c r="D187" s="42" t="e">
        <f>B187/C187</f>
        <v>#DIV/0!</v>
      </c>
      <c r="E187" s="37"/>
      <c r="F187" s="37"/>
      <c r="G187" s="37"/>
      <c r="H187" s="265"/>
      <c r="I187" s="265"/>
      <c r="J187" s="265"/>
      <c r="K187" s="36"/>
    </row>
    <row r="188" spans="2:11" ht="16.5" thickTop="1" thickBot="1" x14ac:dyDescent="0.3"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2:11" ht="16.5" thickBot="1" x14ac:dyDescent="0.3">
      <c r="B189" s="341" t="s">
        <v>91</v>
      </c>
      <c r="C189" s="342"/>
      <c r="D189" s="342"/>
      <c r="E189" s="342"/>
      <c r="F189" s="342"/>
      <c r="G189" s="342"/>
      <c r="H189" s="342"/>
      <c r="I189" s="342"/>
      <c r="J189" s="343"/>
      <c r="K189" s="38" t="s">
        <v>37</v>
      </c>
    </row>
    <row r="190" spans="2:11" ht="31.5" thickBot="1" x14ac:dyDescent="0.3">
      <c r="B190" s="1" t="s">
        <v>77</v>
      </c>
      <c r="C190" s="1" t="s">
        <v>78</v>
      </c>
      <c r="D190" s="1" t="s">
        <v>79</v>
      </c>
      <c r="E190" s="1" t="s">
        <v>80</v>
      </c>
      <c r="F190" s="29" t="s">
        <v>81</v>
      </c>
      <c r="G190" s="29" t="s">
        <v>82</v>
      </c>
      <c r="H190" s="338" t="s">
        <v>83</v>
      </c>
      <c r="I190" s="339"/>
      <c r="J190" s="340"/>
      <c r="K190" s="39" t="s">
        <v>38</v>
      </c>
    </row>
    <row r="191" spans="2:11" ht="16.5" thickTop="1" thickBot="1" x14ac:dyDescent="0.3">
      <c r="B191" s="34" t="s">
        <v>84</v>
      </c>
      <c r="C191" s="34" t="s">
        <v>36</v>
      </c>
      <c r="D191" s="34" t="s">
        <v>85</v>
      </c>
      <c r="E191" s="34" t="s">
        <v>86</v>
      </c>
      <c r="F191" s="34" t="s">
        <v>87</v>
      </c>
      <c r="G191" s="34" t="s">
        <v>87</v>
      </c>
      <c r="H191" s="35" t="s">
        <v>57</v>
      </c>
      <c r="I191" s="34" t="s">
        <v>58</v>
      </c>
      <c r="J191" s="34" t="s">
        <v>59</v>
      </c>
      <c r="K191" s="3"/>
    </row>
    <row r="192" spans="2:11" ht="16.5" thickTop="1" thickBot="1" x14ac:dyDescent="0.3">
      <c r="B192" s="37"/>
      <c r="C192" s="37"/>
      <c r="D192" s="42" t="e">
        <f>B192/C192</f>
        <v>#DIV/0!</v>
      </c>
      <c r="E192" s="37"/>
      <c r="F192" s="37"/>
      <c r="G192" s="37"/>
      <c r="H192" s="265"/>
      <c r="I192" s="265"/>
      <c r="J192" s="265"/>
      <c r="K192" s="36"/>
    </row>
    <row r="193" spans="2:11" ht="16.5" thickTop="1" thickBot="1" x14ac:dyDescent="0.3"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2:11" ht="16.5" thickBot="1" x14ac:dyDescent="0.3">
      <c r="B194" s="341" t="s">
        <v>92</v>
      </c>
      <c r="C194" s="342"/>
      <c r="D194" s="342"/>
      <c r="E194" s="342"/>
      <c r="F194" s="342"/>
      <c r="G194" s="342"/>
      <c r="H194" s="342"/>
      <c r="I194" s="342"/>
      <c r="J194" s="343"/>
      <c r="K194" s="40" t="s">
        <v>37</v>
      </c>
    </row>
    <row r="195" spans="2:11" ht="31.5" thickBot="1" x14ac:dyDescent="0.3">
      <c r="B195" s="1" t="s">
        <v>77</v>
      </c>
      <c r="C195" s="1" t="s">
        <v>78</v>
      </c>
      <c r="D195" s="1" t="s">
        <v>79</v>
      </c>
      <c r="E195" s="1" t="s">
        <v>80</v>
      </c>
      <c r="F195" s="29" t="s">
        <v>81</v>
      </c>
      <c r="G195" s="29" t="s">
        <v>82</v>
      </c>
      <c r="H195" s="338" t="s">
        <v>83</v>
      </c>
      <c r="I195" s="339"/>
      <c r="J195" s="340"/>
      <c r="K195" s="39" t="s">
        <v>38</v>
      </c>
    </row>
    <row r="196" spans="2:11" ht="16.5" thickTop="1" thickBot="1" x14ac:dyDescent="0.3">
      <c r="B196" s="34" t="s">
        <v>84</v>
      </c>
      <c r="C196" s="34" t="s">
        <v>36</v>
      </c>
      <c r="D196" s="34" t="s">
        <v>85</v>
      </c>
      <c r="E196" s="34" t="s">
        <v>86</v>
      </c>
      <c r="F196" s="34" t="s">
        <v>87</v>
      </c>
      <c r="G196" s="34" t="s">
        <v>87</v>
      </c>
      <c r="H196" s="35" t="s">
        <v>57</v>
      </c>
      <c r="I196" s="34" t="s">
        <v>58</v>
      </c>
      <c r="J196" s="34" t="s">
        <v>59</v>
      </c>
      <c r="K196" s="3"/>
    </row>
    <row r="197" spans="2:11" ht="16.5" thickTop="1" thickBot="1" x14ac:dyDescent="0.3">
      <c r="B197" s="37"/>
      <c r="C197" s="37"/>
      <c r="D197" s="42" t="e">
        <f>B197/C197</f>
        <v>#DIV/0!</v>
      </c>
      <c r="E197" s="37"/>
      <c r="F197" s="37"/>
      <c r="G197" s="37"/>
      <c r="H197" s="265"/>
      <c r="I197" s="265"/>
      <c r="J197" s="265"/>
      <c r="K197" s="36"/>
    </row>
    <row r="198" spans="2:11" ht="16.5" thickTop="1" thickBot="1" x14ac:dyDescent="0.3">
      <c r="B198" s="3"/>
      <c r="C198" s="3"/>
      <c r="D198" s="3"/>
      <c r="E198" s="3"/>
      <c r="F198" s="3"/>
      <c r="G198" s="3"/>
      <c r="H198" s="3"/>
      <c r="I198" s="3"/>
      <c r="J198" s="3"/>
      <c r="K198" t="s">
        <v>40</v>
      </c>
    </row>
    <row r="199" spans="2:11" ht="16.5" thickBot="1" x14ac:dyDescent="0.3">
      <c r="B199" s="341" t="s">
        <v>93</v>
      </c>
      <c r="C199" s="342"/>
      <c r="D199" s="342"/>
      <c r="E199" s="342"/>
      <c r="F199" s="342"/>
      <c r="G199" s="342"/>
      <c r="H199" s="342"/>
      <c r="I199" s="342"/>
      <c r="J199" s="343"/>
      <c r="K199" s="40" t="s">
        <v>37</v>
      </c>
    </row>
    <row r="200" spans="2:11" ht="31.5" thickBot="1" x14ac:dyDescent="0.3">
      <c r="B200" s="1" t="s">
        <v>77</v>
      </c>
      <c r="C200" s="1" t="s">
        <v>78</v>
      </c>
      <c r="D200" s="1" t="s">
        <v>79</v>
      </c>
      <c r="E200" s="1" t="s">
        <v>80</v>
      </c>
      <c r="F200" s="29" t="s">
        <v>81</v>
      </c>
      <c r="G200" s="29" t="s">
        <v>82</v>
      </c>
      <c r="H200" s="338" t="s">
        <v>83</v>
      </c>
      <c r="I200" s="339"/>
      <c r="J200" s="340"/>
      <c r="K200" s="39" t="s">
        <v>38</v>
      </c>
    </row>
    <row r="201" spans="2:11" ht="16.5" thickTop="1" thickBot="1" x14ac:dyDescent="0.3">
      <c r="B201" s="34" t="s">
        <v>84</v>
      </c>
      <c r="C201" s="34" t="s">
        <v>36</v>
      </c>
      <c r="D201" s="34" t="s">
        <v>85</v>
      </c>
      <c r="E201" s="34" t="s">
        <v>86</v>
      </c>
      <c r="F201" s="34" t="s">
        <v>87</v>
      </c>
      <c r="G201" s="34" t="s">
        <v>87</v>
      </c>
      <c r="H201" s="35" t="s">
        <v>57</v>
      </c>
      <c r="I201" s="34" t="s">
        <v>58</v>
      </c>
      <c r="J201" s="34" t="s">
        <v>59</v>
      </c>
      <c r="K201" s="3"/>
    </row>
    <row r="202" spans="2:11" ht="16.5" thickTop="1" thickBot="1" x14ac:dyDescent="0.3">
      <c r="B202" s="37"/>
      <c r="C202" s="37"/>
      <c r="D202" s="42" t="e">
        <f>B202/C202</f>
        <v>#DIV/0!</v>
      </c>
      <c r="E202" s="37"/>
      <c r="F202" s="37"/>
      <c r="G202" s="37"/>
      <c r="H202" s="265"/>
      <c r="I202" s="265"/>
      <c r="J202" s="265"/>
      <c r="K202" s="36"/>
    </row>
    <row r="203" spans="2:11" ht="16.5" thickTop="1" thickBot="1" x14ac:dyDescent="0.3">
      <c r="B203" s="41"/>
      <c r="C203" s="41"/>
      <c r="D203" s="41"/>
      <c r="E203" s="41"/>
      <c r="F203" s="41"/>
      <c r="G203" s="41"/>
      <c r="K203" s="36"/>
    </row>
    <row r="204" spans="2:11" ht="16.5" thickBot="1" x14ac:dyDescent="0.3">
      <c r="B204" s="341" t="s">
        <v>94</v>
      </c>
      <c r="C204" s="342"/>
      <c r="D204" s="342"/>
      <c r="E204" s="342"/>
      <c r="F204" s="342"/>
      <c r="G204" s="342"/>
      <c r="H204" s="342"/>
      <c r="I204" s="342"/>
      <c r="J204" s="343"/>
      <c r="K204" s="40" t="s">
        <v>37</v>
      </c>
    </row>
    <row r="205" spans="2:11" ht="31.5" thickBot="1" x14ac:dyDescent="0.3">
      <c r="B205" s="1" t="s">
        <v>77</v>
      </c>
      <c r="C205" s="1" t="s">
        <v>78</v>
      </c>
      <c r="D205" s="1" t="s">
        <v>79</v>
      </c>
      <c r="E205" s="1" t="s">
        <v>80</v>
      </c>
      <c r="F205" s="29" t="s">
        <v>81</v>
      </c>
      <c r="G205" s="29" t="s">
        <v>82</v>
      </c>
      <c r="H205" s="338" t="s">
        <v>83</v>
      </c>
      <c r="I205" s="339"/>
      <c r="J205" s="340"/>
      <c r="K205" s="39" t="s">
        <v>38</v>
      </c>
    </row>
    <row r="206" spans="2:11" ht="16.5" thickTop="1" thickBot="1" x14ac:dyDescent="0.3">
      <c r="B206" s="34" t="s">
        <v>84</v>
      </c>
      <c r="C206" s="34" t="s">
        <v>36</v>
      </c>
      <c r="D206" s="34" t="s">
        <v>85</v>
      </c>
      <c r="E206" s="34" t="s">
        <v>86</v>
      </c>
      <c r="F206" s="34" t="s">
        <v>87</v>
      </c>
      <c r="G206" s="34" t="s">
        <v>87</v>
      </c>
      <c r="H206" s="35" t="s">
        <v>57</v>
      </c>
      <c r="I206" s="34" t="s">
        <v>58</v>
      </c>
      <c r="J206" s="34" t="s">
        <v>59</v>
      </c>
      <c r="K206" s="3"/>
    </row>
    <row r="207" spans="2:11" ht="16.5" thickTop="1" thickBot="1" x14ac:dyDescent="0.3">
      <c r="B207" s="37"/>
      <c r="C207" s="37">
        <v>0</v>
      </c>
      <c r="D207" s="42" t="e">
        <f>B207/C207</f>
        <v>#DIV/0!</v>
      </c>
      <c r="E207" s="37"/>
      <c r="F207" s="37"/>
      <c r="G207" s="37"/>
      <c r="H207" s="265"/>
      <c r="I207" s="265"/>
      <c r="J207" s="265"/>
      <c r="K207" s="36"/>
    </row>
    <row r="208" spans="2:11" ht="16.5" thickTop="1" thickBot="1" x14ac:dyDescent="0.3">
      <c r="B208" s="41"/>
      <c r="C208" s="41"/>
      <c r="D208" s="41"/>
      <c r="E208" s="41"/>
      <c r="F208" s="41"/>
      <c r="G208" s="41"/>
      <c r="K208" s="36"/>
    </row>
    <row r="209" spans="2:11" ht="16.5" thickBot="1" x14ac:dyDescent="0.3">
      <c r="B209" s="341" t="s">
        <v>95</v>
      </c>
      <c r="C209" s="342"/>
      <c r="D209" s="342"/>
      <c r="E209" s="342"/>
      <c r="F209" s="342"/>
      <c r="G209" s="342"/>
      <c r="H209" s="342"/>
      <c r="I209" s="342"/>
      <c r="J209" s="343"/>
      <c r="K209" s="36"/>
    </row>
    <row r="210" spans="2:11" ht="31.5" thickBot="1" x14ac:dyDescent="0.3">
      <c r="B210" s="1" t="s">
        <v>77</v>
      </c>
      <c r="C210" s="1" t="s">
        <v>78</v>
      </c>
      <c r="D210" s="1" t="s">
        <v>79</v>
      </c>
      <c r="E210" s="1" t="s">
        <v>80</v>
      </c>
      <c r="F210" s="29" t="s">
        <v>81</v>
      </c>
      <c r="G210" s="29" t="s">
        <v>82</v>
      </c>
      <c r="H210" s="338" t="s">
        <v>83</v>
      </c>
      <c r="I210" s="339"/>
      <c r="J210" s="340"/>
      <c r="K210" s="36"/>
    </row>
    <row r="211" spans="2:11" ht="16.5" thickTop="1" thickBot="1" x14ac:dyDescent="0.3">
      <c r="B211" s="34" t="s">
        <v>84</v>
      </c>
      <c r="C211" s="34" t="s">
        <v>36</v>
      </c>
      <c r="D211" s="34" t="s">
        <v>85</v>
      </c>
      <c r="E211" s="34" t="s">
        <v>86</v>
      </c>
      <c r="F211" s="34" t="s">
        <v>87</v>
      </c>
      <c r="G211" s="34" t="s">
        <v>87</v>
      </c>
      <c r="H211" s="35" t="s">
        <v>57</v>
      </c>
      <c r="I211" s="34" t="s">
        <v>58</v>
      </c>
      <c r="J211" s="34" t="s">
        <v>59</v>
      </c>
      <c r="K211" s="36"/>
    </row>
    <row r="212" spans="2:11" ht="16.5" thickTop="1" thickBot="1" x14ac:dyDescent="0.3">
      <c r="B212" s="37">
        <v>0</v>
      </c>
      <c r="C212" s="37">
        <v>0</v>
      </c>
      <c r="D212" s="42" t="e">
        <f>B212/C212</f>
        <v>#DIV/0!</v>
      </c>
      <c r="E212" s="37">
        <v>0</v>
      </c>
      <c r="F212" s="37">
        <v>0</v>
      </c>
      <c r="G212" s="37">
        <v>0</v>
      </c>
      <c r="H212" s="265"/>
      <c r="I212" s="265"/>
      <c r="J212" s="265"/>
      <c r="K212" s="36"/>
    </row>
    <row r="213" spans="2:11" ht="16.5" thickTop="1" thickBot="1" x14ac:dyDescent="0.3">
      <c r="B213" s="41"/>
      <c r="C213" s="41"/>
      <c r="D213" s="41"/>
      <c r="E213" s="41"/>
      <c r="F213" s="41"/>
      <c r="G213" s="41"/>
      <c r="K213" s="36"/>
    </row>
    <row r="214" spans="2:11" ht="16.5" thickBot="1" x14ac:dyDescent="0.3">
      <c r="B214" s="341" t="s">
        <v>96</v>
      </c>
      <c r="C214" s="342"/>
      <c r="D214" s="342"/>
      <c r="E214" s="342"/>
      <c r="F214" s="342"/>
      <c r="G214" s="342"/>
      <c r="H214" s="342"/>
      <c r="I214" s="342"/>
      <c r="J214" s="343"/>
      <c r="K214" s="36"/>
    </row>
    <row r="215" spans="2:11" ht="31.5" thickBot="1" x14ac:dyDescent="0.3">
      <c r="B215" s="1" t="s">
        <v>77</v>
      </c>
      <c r="C215" s="1" t="s">
        <v>78</v>
      </c>
      <c r="D215" s="1" t="s">
        <v>79</v>
      </c>
      <c r="E215" s="1" t="s">
        <v>80</v>
      </c>
      <c r="F215" s="29" t="s">
        <v>81</v>
      </c>
      <c r="G215" s="29" t="s">
        <v>82</v>
      </c>
      <c r="H215" s="338" t="s">
        <v>83</v>
      </c>
      <c r="I215" s="339"/>
      <c r="J215" s="340"/>
      <c r="K215" s="36"/>
    </row>
    <row r="216" spans="2:11" ht="16.5" thickTop="1" thickBot="1" x14ac:dyDescent="0.3">
      <c r="B216" s="34" t="s">
        <v>84</v>
      </c>
      <c r="C216" s="34" t="s">
        <v>36</v>
      </c>
      <c r="D216" s="34" t="s">
        <v>85</v>
      </c>
      <c r="E216" s="34" t="s">
        <v>86</v>
      </c>
      <c r="F216" s="34" t="s">
        <v>87</v>
      </c>
      <c r="G216" s="34" t="s">
        <v>87</v>
      </c>
      <c r="H216" s="35" t="s">
        <v>57</v>
      </c>
      <c r="I216" s="34" t="s">
        <v>58</v>
      </c>
      <c r="J216" s="34" t="s">
        <v>59</v>
      </c>
      <c r="K216" s="36"/>
    </row>
    <row r="217" spans="2:11" ht="16.5" thickTop="1" thickBot="1" x14ac:dyDescent="0.3">
      <c r="B217" s="37"/>
      <c r="C217" s="37"/>
      <c r="D217" s="42" t="e">
        <f>B217/C217</f>
        <v>#DIV/0!</v>
      </c>
      <c r="E217" s="37"/>
      <c r="F217" s="37"/>
      <c r="G217" s="37"/>
      <c r="H217" s="265"/>
      <c r="I217" s="265"/>
      <c r="J217" s="265"/>
      <c r="K217" s="36"/>
    </row>
    <row r="218" spans="2:11" ht="16.5" thickTop="1" thickBot="1" x14ac:dyDescent="0.3">
      <c r="B218" s="41"/>
      <c r="C218" s="41"/>
      <c r="D218" s="41"/>
      <c r="E218" s="41"/>
      <c r="F218" s="41"/>
      <c r="G218" s="41"/>
      <c r="K218" s="36"/>
    </row>
    <row r="219" spans="2:11" ht="16.5" thickBot="1" x14ac:dyDescent="0.3">
      <c r="B219" s="341" t="s">
        <v>97</v>
      </c>
      <c r="C219" s="342"/>
      <c r="D219" s="342"/>
      <c r="E219" s="342"/>
      <c r="F219" s="342"/>
      <c r="G219" s="342"/>
      <c r="H219" s="342"/>
      <c r="I219" s="342"/>
      <c r="J219" s="343"/>
      <c r="K219" s="36"/>
    </row>
    <row r="220" spans="2:11" ht="31.5" thickBot="1" x14ac:dyDescent="0.3">
      <c r="B220" s="1" t="s">
        <v>77</v>
      </c>
      <c r="C220" s="1" t="s">
        <v>78</v>
      </c>
      <c r="D220" s="1" t="s">
        <v>79</v>
      </c>
      <c r="E220" s="1" t="s">
        <v>80</v>
      </c>
      <c r="F220" s="29" t="s">
        <v>81</v>
      </c>
      <c r="G220" s="29" t="s">
        <v>82</v>
      </c>
      <c r="H220" s="338" t="s">
        <v>83</v>
      </c>
      <c r="I220" s="339"/>
      <c r="J220" s="340"/>
      <c r="K220" s="36"/>
    </row>
    <row r="221" spans="2:11" ht="16.5" thickTop="1" thickBot="1" x14ac:dyDescent="0.3">
      <c r="B221" s="34" t="s">
        <v>84</v>
      </c>
      <c r="C221" s="34" t="s">
        <v>36</v>
      </c>
      <c r="D221" s="34" t="s">
        <v>85</v>
      </c>
      <c r="E221" s="34" t="s">
        <v>86</v>
      </c>
      <c r="F221" s="34" t="s">
        <v>87</v>
      </c>
      <c r="G221" s="34" t="s">
        <v>87</v>
      </c>
      <c r="H221" s="35" t="s">
        <v>57</v>
      </c>
      <c r="I221" s="34" t="s">
        <v>58</v>
      </c>
      <c r="J221" s="34" t="s">
        <v>59</v>
      </c>
      <c r="K221" s="36"/>
    </row>
    <row r="222" spans="2:11" ht="16.5" thickTop="1" thickBot="1" x14ac:dyDescent="0.3">
      <c r="B222" s="37"/>
      <c r="C222" s="37"/>
      <c r="D222" s="42" t="e">
        <f>B222/C222</f>
        <v>#DIV/0!</v>
      </c>
      <c r="E222" s="37"/>
      <c r="F222" s="37"/>
      <c r="G222" s="37"/>
      <c r="H222" s="265"/>
      <c r="I222" s="265"/>
      <c r="J222" s="265"/>
      <c r="K222" s="36"/>
    </row>
    <row r="223" spans="2:11" ht="15.75" thickTop="1" x14ac:dyDescent="0.25"/>
    <row r="224" spans="2:11" x14ac:dyDescent="0.25">
      <c r="B224" s="4" t="s">
        <v>98</v>
      </c>
    </row>
    <row r="225" spans="2:2" x14ac:dyDescent="0.25">
      <c r="B225" s="4" t="s">
        <v>177</v>
      </c>
    </row>
    <row r="226" spans="2:2" x14ac:dyDescent="0.25">
      <c r="B226" s="4" t="s">
        <v>184</v>
      </c>
    </row>
  </sheetData>
  <sheetProtection algorithmName="SHA-512" hashValue="7X8uMoQwgmejz0WVDWmXwQV6nXYnsAAZ0OxFigeNqTG66/FehqUx6jeQ/Dl2hG59hwifdlHbe1AlHKk5K0CQ3g==" saltValue="17YVYRIVxA92/75diXpJOQ==" spinCount="100000" sheet="1" objects="1" scenarios="1"/>
  <protectedRanges>
    <protectedRange sqref="K12 K17 K22 K27 K32 K37 K68 K73 K78 K83 K88 K93 K124 K129 K134 K139 K144 K149 K180 K185 K190 K195 K200 K205" name="Range2"/>
    <protectedRange sqref="B14:C14 B19:C19 B24:C24 B29:C29 E29:J29 E14:J14 E19:J19 E24:J24 B44:C45 E34:J35 B34:C35 E39:J40 B39:C40 E44:J45 B49:C50 E49:J50 B54:C54 E54:J54 B7:C7 E7:J7 B70:C70 B75:C75 B80:C80 B85:C85 E85:J85 E70:J70 E75:J75 E80:J80 B100:C101 E90:J91 B90:C91 E95:J96 B95:C96 E100:J101 B105:C106 E105:J106 B110:C110 E110:J110 B63:C63 E63:J63 B126:C126 B131:C131 B136:C136 B141:C141 E141:J141 E126:J126 E131:J131 E136:J136 B156:C157 E146:J147 B146:C147 E151:J152 B151:C152 E156:J157 B161:C162 E161:J162 B166:C166 E166:J166 B119:C119 E119:J119 B182:C182 B187:C187 B192:C192 B197:C197 E197:J197 E182:J182 E187:J187 E192:J192 B212:C213 E202:J203 B202:C203 E207:J208 B207:C208 E212:J213 B217:C218 E217:J218 B222:C222 E222:J222 B175:C175 E175:J175" name="Range1_1"/>
  </protectedRanges>
  <mergeCells count="80">
    <mergeCell ref="H17:J17"/>
    <mergeCell ref="B21:J21"/>
    <mergeCell ref="H22:J22"/>
    <mergeCell ref="B26:J26"/>
    <mergeCell ref="B4:J4"/>
    <mergeCell ref="H5:J5"/>
    <mergeCell ref="B11:J11"/>
    <mergeCell ref="H12:J12"/>
    <mergeCell ref="B16:J16"/>
    <mergeCell ref="H27:J27"/>
    <mergeCell ref="B31:J31"/>
    <mergeCell ref="H68:J68"/>
    <mergeCell ref="B36:J36"/>
    <mergeCell ref="H37:J37"/>
    <mergeCell ref="B41:J41"/>
    <mergeCell ref="H42:J42"/>
    <mergeCell ref="B46:J46"/>
    <mergeCell ref="H47:J47"/>
    <mergeCell ref="B51:J51"/>
    <mergeCell ref="H32:J32"/>
    <mergeCell ref="H52:J52"/>
    <mergeCell ref="B60:J60"/>
    <mergeCell ref="H61:J61"/>
    <mergeCell ref="B67:J67"/>
    <mergeCell ref="B72:J72"/>
    <mergeCell ref="H73:J73"/>
    <mergeCell ref="B77:J77"/>
    <mergeCell ref="H78:J78"/>
    <mergeCell ref="B82:J82"/>
    <mergeCell ref="H117:J117"/>
    <mergeCell ref="B123:J123"/>
    <mergeCell ref="H124:J124"/>
    <mergeCell ref="B128:J128"/>
    <mergeCell ref="H83:J83"/>
    <mergeCell ref="B87:J87"/>
    <mergeCell ref="H88:J88"/>
    <mergeCell ref="B92:J92"/>
    <mergeCell ref="H93:J93"/>
    <mergeCell ref="B97:J97"/>
    <mergeCell ref="B102:J102"/>
    <mergeCell ref="H103:J103"/>
    <mergeCell ref="B107:J107"/>
    <mergeCell ref="H108:J108"/>
    <mergeCell ref="B116:J116"/>
    <mergeCell ref="H98:J98"/>
    <mergeCell ref="H129:J129"/>
    <mergeCell ref="B133:J133"/>
    <mergeCell ref="H164:J164"/>
    <mergeCell ref="B138:J138"/>
    <mergeCell ref="H139:J139"/>
    <mergeCell ref="B143:J143"/>
    <mergeCell ref="H144:J144"/>
    <mergeCell ref="B148:J148"/>
    <mergeCell ref="H149:J149"/>
    <mergeCell ref="B153:J153"/>
    <mergeCell ref="H134:J134"/>
    <mergeCell ref="H154:J154"/>
    <mergeCell ref="B158:J158"/>
    <mergeCell ref="H159:J159"/>
    <mergeCell ref="B163:J163"/>
    <mergeCell ref="H200:J200"/>
    <mergeCell ref="B172:J172"/>
    <mergeCell ref="H173:J173"/>
    <mergeCell ref="B179:J179"/>
    <mergeCell ref="H180:J180"/>
    <mergeCell ref="B184:J184"/>
    <mergeCell ref="B199:J199"/>
    <mergeCell ref="H185:J185"/>
    <mergeCell ref="B189:J189"/>
    <mergeCell ref="H190:J190"/>
    <mergeCell ref="B194:J194"/>
    <mergeCell ref="H195:J195"/>
    <mergeCell ref="B219:J219"/>
    <mergeCell ref="H220:J220"/>
    <mergeCell ref="B204:J204"/>
    <mergeCell ref="H205:J205"/>
    <mergeCell ref="B209:J209"/>
    <mergeCell ref="H210:J210"/>
    <mergeCell ref="B214:J214"/>
    <mergeCell ref="H215:J215"/>
  </mergeCells>
  <pageMargins left="0.45" right="0.45" top="0.5" bottom="0.5" header="0.3" footer="0.3"/>
  <pageSetup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10</xdr:col>
                    <xdr:colOff>342900</xdr:colOff>
                    <xdr:row>10</xdr:row>
                    <xdr:rowOff>57150</xdr:rowOff>
                  </from>
                  <to>
                    <xdr:col>10</xdr:col>
                    <xdr:colOff>857250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10</xdr:col>
                    <xdr:colOff>371475</xdr:colOff>
                    <xdr:row>15</xdr:row>
                    <xdr:rowOff>57150</xdr:rowOff>
                  </from>
                  <to>
                    <xdr:col>10</xdr:col>
                    <xdr:colOff>885825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10</xdr:col>
                    <xdr:colOff>371475</xdr:colOff>
                    <xdr:row>20</xdr:row>
                    <xdr:rowOff>66675</xdr:rowOff>
                  </from>
                  <to>
                    <xdr:col>10</xdr:col>
                    <xdr:colOff>885825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10</xdr:col>
                    <xdr:colOff>371475</xdr:colOff>
                    <xdr:row>25</xdr:row>
                    <xdr:rowOff>76200</xdr:rowOff>
                  </from>
                  <to>
                    <xdr:col>10</xdr:col>
                    <xdr:colOff>885825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10</xdr:col>
                    <xdr:colOff>361950</xdr:colOff>
                    <xdr:row>30</xdr:row>
                    <xdr:rowOff>47625</xdr:rowOff>
                  </from>
                  <to>
                    <xdr:col>10</xdr:col>
                    <xdr:colOff>876300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10</xdr:col>
                    <xdr:colOff>352425</xdr:colOff>
                    <xdr:row>35</xdr:row>
                    <xdr:rowOff>47625</xdr:rowOff>
                  </from>
                  <to>
                    <xdr:col>10</xdr:col>
                    <xdr:colOff>866775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10</xdr:col>
                    <xdr:colOff>342900</xdr:colOff>
                    <xdr:row>66</xdr:row>
                    <xdr:rowOff>57150</xdr:rowOff>
                  </from>
                  <to>
                    <xdr:col>10</xdr:col>
                    <xdr:colOff>857250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10</xdr:col>
                    <xdr:colOff>371475</xdr:colOff>
                    <xdr:row>71</xdr:row>
                    <xdr:rowOff>57150</xdr:rowOff>
                  </from>
                  <to>
                    <xdr:col>10</xdr:col>
                    <xdr:colOff>885825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10</xdr:col>
                    <xdr:colOff>371475</xdr:colOff>
                    <xdr:row>76</xdr:row>
                    <xdr:rowOff>66675</xdr:rowOff>
                  </from>
                  <to>
                    <xdr:col>10</xdr:col>
                    <xdr:colOff>885825</xdr:colOff>
                    <xdr:row>78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 moveWithCells="1">
                  <from>
                    <xdr:col>10</xdr:col>
                    <xdr:colOff>371475</xdr:colOff>
                    <xdr:row>81</xdr:row>
                    <xdr:rowOff>76200</xdr:rowOff>
                  </from>
                  <to>
                    <xdr:col>10</xdr:col>
                    <xdr:colOff>885825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 moveWithCells="1">
                  <from>
                    <xdr:col>10</xdr:col>
                    <xdr:colOff>361950</xdr:colOff>
                    <xdr:row>86</xdr:row>
                    <xdr:rowOff>47625</xdr:rowOff>
                  </from>
                  <to>
                    <xdr:col>10</xdr:col>
                    <xdr:colOff>876300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 moveWithCells="1">
                  <from>
                    <xdr:col>10</xdr:col>
                    <xdr:colOff>352425</xdr:colOff>
                    <xdr:row>91</xdr:row>
                    <xdr:rowOff>47625</xdr:rowOff>
                  </from>
                  <to>
                    <xdr:col>10</xdr:col>
                    <xdr:colOff>866775</xdr:colOff>
                    <xdr:row>93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Check Box 13">
              <controlPr defaultSize="0" autoFill="0" autoLine="0" autoPict="0">
                <anchor moveWithCells="1">
                  <from>
                    <xdr:col>10</xdr:col>
                    <xdr:colOff>342900</xdr:colOff>
                    <xdr:row>122</xdr:row>
                    <xdr:rowOff>57150</xdr:rowOff>
                  </from>
                  <to>
                    <xdr:col>10</xdr:col>
                    <xdr:colOff>857250</xdr:colOff>
                    <xdr:row>124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Check Box 14">
              <controlPr defaultSize="0" autoFill="0" autoLine="0" autoPict="0">
                <anchor moveWithCells="1">
                  <from>
                    <xdr:col>10</xdr:col>
                    <xdr:colOff>371475</xdr:colOff>
                    <xdr:row>127</xdr:row>
                    <xdr:rowOff>57150</xdr:rowOff>
                  </from>
                  <to>
                    <xdr:col>10</xdr:col>
                    <xdr:colOff>885825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Check Box 15">
              <controlPr defaultSize="0" autoFill="0" autoLine="0" autoPict="0">
                <anchor moveWithCells="1">
                  <from>
                    <xdr:col>10</xdr:col>
                    <xdr:colOff>371475</xdr:colOff>
                    <xdr:row>132</xdr:row>
                    <xdr:rowOff>66675</xdr:rowOff>
                  </from>
                  <to>
                    <xdr:col>10</xdr:col>
                    <xdr:colOff>885825</xdr:colOff>
                    <xdr:row>134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Check Box 16">
              <controlPr defaultSize="0" autoFill="0" autoLine="0" autoPict="0">
                <anchor moveWithCells="1">
                  <from>
                    <xdr:col>10</xdr:col>
                    <xdr:colOff>371475</xdr:colOff>
                    <xdr:row>137</xdr:row>
                    <xdr:rowOff>76200</xdr:rowOff>
                  </from>
                  <to>
                    <xdr:col>10</xdr:col>
                    <xdr:colOff>885825</xdr:colOff>
                    <xdr:row>139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20" name="Check Box 17">
              <controlPr defaultSize="0" autoFill="0" autoLine="0" autoPict="0">
                <anchor moveWithCells="1">
                  <from>
                    <xdr:col>10</xdr:col>
                    <xdr:colOff>361950</xdr:colOff>
                    <xdr:row>142</xdr:row>
                    <xdr:rowOff>47625</xdr:rowOff>
                  </from>
                  <to>
                    <xdr:col>10</xdr:col>
                    <xdr:colOff>876300</xdr:colOff>
                    <xdr:row>144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21" name="Check Box 18">
              <controlPr defaultSize="0" autoFill="0" autoLine="0" autoPict="0">
                <anchor moveWithCells="1">
                  <from>
                    <xdr:col>10</xdr:col>
                    <xdr:colOff>352425</xdr:colOff>
                    <xdr:row>147</xdr:row>
                    <xdr:rowOff>47625</xdr:rowOff>
                  </from>
                  <to>
                    <xdr:col>10</xdr:col>
                    <xdr:colOff>866775</xdr:colOff>
                    <xdr:row>149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22" name="Check Box 19">
              <controlPr defaultSize="0" autoFill="0" autoLine="0" autoPict="0">
                <anchor moveWithCells="1">
                  <from>
                    <xdr:col>10</xdr:col>
                    <xdr:colOff>342900</xdr:colOff>
                    <xdr:row>178</xdr:row>
                    <xdr:rowOff>57150</xdr:rowOff>
                  </from>
                  <to>
                    <xdr:col>10</xdr:col>
                    <xdr:colOff>857250</xdr:colOff>
                    <xdr:row>180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23" name="Check Box 20">
              <controlPr defaultSize="0" autoFill="0" autoLine="0" autoPict="0">
                <anchor moveWithCells="1">
                  <from>
                    <xdr:col>10</xdr:col>
                    <xdr:colOff>371475</xdr:colOff>
                    <xdr:row>183</xdr:row>
                    <xdr:rowOff>57150</xdr:rowOff>
                  </from>
                  <to>
                    <xdr:col>10</xdr:col>
                    <xdr:colOff>885825</xdr:colOff>
                    <xdr:row>185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4" name="Check Box 21">
              <controlPr defaultSize="0" autoFill="0" autoLine="0" autoPict="0">
                <anchor moveWithCells="1">
                  <from>
                    <xdr:col>10</xdr:col>
                    <xdr:colOff>371475</xdr:colOff>
                    <xdr:row>188</xdr:row>
                    <xdr:rowOff>66675</xdr:rowOff>
                  </from>
                  <to>
                    <xdr:col>10</xdr:col>
                    <xdr:colOff>885825</xdr:colOff>
                    <xdr:row>190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25" name="Check Box 22">
              <controlPr defaultSize="0" autoFill="0" autoLine="0" autoPict="0">
                <anchor moveWithCells="1">
                  <from>
                    <xdr:col>10</xdr:col>
                    <xdr:colOff>371475</xdr:colOff>
                    <xdr:row>193</xdr:row>
                    <xdr:rowOff>76200</xdr:rowOff>
                  </from>
                  <to>
                    <xdr:col>10</xdr:col>
                    <xdr:colOff>885825</xdr:colOff>
                    <xdr:row>195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26" name="Check Box 23">
              <controlPr defaultSize="0" autoFill="0" autoLine="0" autoPict="0">
                <anchor moveWithCells="1">
                  <from>
                    <xdr:col>10</xdr:col>
                    <xdr:colOff>361950</xdr:colOff>
                    <xdr:row>198</xdr:row>
                    <xdr:rowOff>47625</xdr:rowOff>
                  </from>
                  <to>
                    <xdr:col>10</xdr:col>
                    <xdr:colOff>876300</xdr:colOff>
                    <xdr:row>200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27" name="Check Box 24">
              <controlPr defaultSize="0" autoFill="0" autoLine="0" autoPict="0">
                <anchor moveWithCells="1">
                  <from>
                    <xdr:col>10</xdr:col>
                    <xdr:colOff>352425</xdr:colOff>
                    <xdr:row>203</xdr:row>
                    <xdr:rowOff>47625</xdr:rowOff>
                  </from>
                  <to>
                    <xdr:col>10</xdr:col>
                    <xdr:colOff>866775</xdr:colOff>
                    <xdr:row>205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K9"/>
  <sheetViews>
    <sheetView showGridLines="0" workbookViewId="0"/>
  </sheetViews>
  <sheetFormatPr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8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.5" thickBot="1" x14ac:dyDescent="0.3">
      <c r="A2" s="3"/>
      <c r="B2" s="341" t="s">
        <v>211</v>
      </c>
      <c r="C2" s="342"/>
      <c r="D2" s="342"/>
      <c r="E2" s="342"/>
      <c r="F2" s="342"/>
      <c r="G2" s="342"/>
      <c r="H2" s="342"/>
      <c r="I2" s="342"/>
      <c r="J2" s="343"/>
      <c r="K2" s="3"/>
    </row>
    <row r="3" spans="1:11" ht="31.5" thickBot="1" x14ac:dyDescent="0.3">
      <c r="A3" s="3"/>
      <c r="B3" s="1" t="s">
        <v>77</v>
      </c>
      <c r="C3" s="1" t="s">
        <v>78</v>
      </c>
      <c r="D3" s="1" t="s">
        <v>79</v>
      </c>
      <c r="E3" s="1" t="s">
        <v>80</v>
      </c>
      <c r="F3" s="29" t="s">
        <v>81</v>
      </c>
      <c r="G3" s="29" t="s">
        <v>82</v>
      </c>
      <c r="H3" s="338" t="s">
        <v>83</v>
      </c>
      <c r="I3" s="339"/>
      <c r="J3" s="340"/>
      <c r="K3" s="3"/>
    </row>
    <row r="4" spans="1:11" ht="16.5" thickTop="1" thickBot="1" x14ac:dyDescent="0.3">
      <c r="A4" s="3"/>
      <c r="B4" s="34" t="s">
        <v>84</v>
      </c>
      <c r="C4" s="34" t="s">
        <v>36</v>
      </c>
      <c r="D4" s="34" t="s">
        <v>85</v>
      </c>
      <c r="E4" s="34" t="s">
        <v>86</v>
      </c>
      <c r="F4" s="34" t="s">
        <v>87</v>
      </c>
      <c r="G4" s="34" t="s">
        <v>87</v>
      </c>
      <c r="H4" s="35" t="s">
        <v>57</v>
      </c>
      <c r="I4" s="34" t="s">
        <v>58</v>
      </c>
      <c r="J4" s="34" t="s">
        <v>59</v>
      </c>
      <c r="K4" s="3"/>
    </row>
    <row r="5" spans="1:11" ht="16.5" thickTop="1" thickBot="1" x14ac:dyDescent="0.3">
      <c r="A5" s="36"/>
      <c r="B5" s="37"/>
      <c r="C5" s="37"/>
      <c r="D5" s="42" t="e">
        <f>B5/C5</f>
        <v>#DIV/0!</v>
      </c>
      <c r="E5" s="37"/>
      <c r="F5" s="37"/>
      <c r="G5" s="37"/>
      <c r="H5" s="265"/>
      <c r="I5" s="265"/>
      <c r="J5" s="265"/>
      <c r="K5" s="36"/>
    </row>
    <row r="6" spans="1:11" ht="15.75" thickTop="1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4" t="s">
        <v>98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4" t="s">
        <v>191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4"/>
      <c r="C9" s="3"/>
      <c r="D9" s="3"/>
      <c r="E9" s="3"/>
      <c r="F9" s="3"/>
      <c r="G9" s="3"/>
      <c r="H9" s="3"/>
      <c r="I9" s="3"/>
      <c r="J9" s="3"/>
      <c r="K9" s="3"/>
    </row>
  </sheetData>
  <sheetProtection algorithmName="SHA-512" hashValue="Xy6MCU3lbOgY7AwEGfiyvAhqk9PzCMsLapI3D3zM9lI4qkRKUEafJgEIugmrSZG7gtWFyC2Y6LsK2/tgAIKF8g==" saltValue="HfVIcs7BsICPlimeNfcYGg==" spinCount="100000" sheet="1" objects="1" scenarios="1"/>
  <protectedRanges>
    <protectedRange sqref="B5:C5 E5:J5" name="Range1_1"/>
  </protectedRanges>
  <mergeCells count="2">
    <mergeCell ref="B2:J2"/>
    <mergeCell ref="H3:J3"/>
  </mergeCells>
  <pageMargins left="0.45" right="0.45" top="0.5" bottom="0.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K27"/>
  <sheetViews>
    <sheetView showGridLines="0" workbookViewId="0"/>
  </sheetViews>
  <sheetFormatPr defaultColWidth="9.140625"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24" thickBot="1" x14ac:dyDescent="0.35">
      <c r="A1" s="3"/>
      <c r="B1" s="143" t="s">
        <v>173</v>
      </c>
      <c r="C1" s="3"/>
      <c r="D1" s="3"/>
      <c r="E1" s="3"/>
      <c r="F1" s="3"/>
      <c r="G1" s="3"/>
      <c r="H1" s="3"/>
      <c r="I1" s="3"/>
      <c r="J1" s="3"/>
      <c r="K1" s="3"/>
    </row>
    <row r="2" spans="1:11" ht="19.5" thickBot="1" x14ac:dyDescent="0.3">
      <c r="A2" s="3"/>
      <c r="B2" s="341" t="s">
        <v>211</v>
      </c>
      <c r="C2" s="342"/>
      <c r="D2" s="342"/>
      <c r="E2" s="342"/>
      <c r="F2" s="342"/>
      <c r="G2" s="342"/>
      <c r="H2" s="342"/>
      <c r="I2" s="342"/>
      <c r="J2" s="343"/>
      <c r="K2" s="3"/>
    </row>
    <row r="3" spans="1:11" ht="31.5" thickBot="1" x14ac:dyDescent="0.3">
      <c r="A3" s="3"/>
      <c r="B3" s="1" t="s">
        <v>77</v>
      </c>
      <c r="C3" s="1" t="s">
        <v>78</v>
      </c>
      <c r="D3" s="1" t="s">
        <v>79</v>
      </c>
      <c r="E3" s="1" t="s">
        <v>80</v>
      </c>
      <c r="F3" s="29" t="s">
        <v>81</v>
      </c>
      <c r="G3" s="29" t="s">
        <v>82</v>
      </c>
      <c r="H3" s="338" t="s">
        <v>83</v>
      </c>
      <c r="I3" s="339"/>
      <c r="J3" s="340"/>
      <c r="K3" s="3"/>
    </row>
    <row r="4" spans="1:11" ht="16.5" thickTop="1" thickBot="1" x14ac:dyDescent="0.3">
      <c r="A4" s="3"/>
      <c r="B4" s="34" t="s">
        <v>84</v>
      </c>
      <c r="C4" s="34" t="s">
        <v>36</v>
      </c>
      <c r="D4" s="34" t="s">
        <v>85</v>
      </c>
      <c r="E4" s="34" t="s">
        <v>86</v>
      </c>
      <c r="F4" s="34" t="s">
        <v>87</v>
      </c>
      <c r="G4" s="34" t="s">
        <v>87</v>
      </c>
      <c r="H4" s="35" t="s">
        <v>57</v>
      </c>
      <c r="I4" s="34" t="s">
        <v>58</v>
      </c>
      <c r="J4" s="34" t="s">
        <v>59</v>
      </c>
      <c r="K4" s="3"/>
    </row>
    <row r="5" spans="1:11" ht="16.5" thickTop="1" thickBot="1" x14ac:dyDescent="0.3">
      <c r="A5" s="36"/>
      <c r="B5" s="37"/>
      <c r="C5" s="37"/>
      <c r="D5" s="42" t="e">
        <f>B5/C5</f>
        <v>#DIV/0!</v>
      </c>
      <c r="E5" s="37"/>
      <c r="F5" s="37"/>
      <c r="G5" s="37"/>
      <c r="H5" s="265"/>
      <c r="I5" s="265"/>
      <c r="J5" s="265"/>
      <c r="K5" s="36"/>
    </row>
    <row r="6" spans="1:11" ht="15.75" thickTop="1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</row>
    <row r="7" spans="1:11" ht="24" thickBot="1" x14ac:dyDescent="0.35">
      <c r="A7" s="3"/>
      <c r="B7" s="143" t="s">
        <v>174</v>
      </c>
      <c r="C7" s="3"/>
      <c r="D7" s="3"/>
      <c r="E7" s="3"/>
      <c r="F7" s="3"/>
      <c r="G7" s="3"/>
      <c r="H7" s="3"/>
      <c r="I7" s="3"/>
      <c r="J7" s="3"/>
      <c r="K7" s="3"/>
    </row>
    <row r="8" spans="1:11" ht="19.5" thickBot="1" x14ac:dyDescent="0.3">
      <c r="A8" s="3"/>
      <c r="B8" s="341" t="s">
        <v>211</v>
      </c>
      <c r="C8" s="342"/>
      <c r="D8" s="342"/>
      <c r="E8" s="342"/>
      <c r="F8" s="342"/>
      <c r="G8" s="342"/>
      <c r="H8" s="342"/>
      <c r="I8" s="342"/>
      <c r="J8" s="343"/>
      <c r="K8" s="3"/>
    </row>
    <row r="9" spans="1:11" ht="31.5" thickBot="1" x14ac:dyDescent="0.3">
      <c r="A9" s="3"/>
      <c r="B9" s="1" t="s">
        <v>77</v>
      </c>
      <c r="C9" s="1" t="s">
        <v>78</v>
      </c>
      <c r="D9" s="1" t="s">
        <v>79</v>
      </c>
      <c r="E9" s="1" t="s">
        <v>80</v>
      </c>
      <c r="F9" s="29" t="s">
        <v>81</v>
      </c>
      <c r="G9" s="29" t="s">
        <v>82</v>
      </c>
      <c r="H9" s="338" t="s">
        <v>83</v>
      </c>
      <c r="I9" s="339"/>
      <c r="J9" s="340"/>
      <c r="K9" s="3"/>
    </row>
    <row r="10" spans="1:11" ht="16.5" thickTop="1" thickBot="1" x14ac:dyDescent="0.3">
      <c r="B10" s="34" t="s">
        <v>84</v>
      </c>
      <c r="C10" s="34" t="s">
        <v>36</v>
      </c>
      <c r="D10" s="34" t="s">
        <v>85</v>
      </c>
      <c r="E10" s="34" t="s">
        <v>86</v>
      </c>
      <c r="F10" s="34" t="s">
        <v>87</v>
      </c>
      <c r="G10" s="34" t="s">
        <v>87</v>
      </c>
      <c r="H10" s="35" t="s">
        <v>57</v>
      </c>
      <c r="I10" s="34" t="s">
        <v>58</v>
      </c>
      <c r="J10" s="34" t="s">
        <v>59</v>
      </c>
    </row>
    <row r="11" spans="1:11" ht="16.5" thickTop="1" thickBot="1" x14ac:dyDescent="0.3">
      <c r="B11" s="37"/>
      <c r="C11" s="37"/>
      <c r="D11" s="42" t="e">
        <f>B11/C11</f>
        <v>#DIV/0!</v>
      </c>
      <c r="E11" s="37"/>
      <c r="F11" s="37"/>
      <c r="G11" s="37"/>
      <c r="H11" s="265"/>
      <c r="I11" s="265"/>
      <c r="J11" s="265"/>
    </row>
    <row r="12" spans="1:11" ht="15.75" thickTop="1" x14ac:dyDescent="0.25"/>
    <row r="13" spans="1:11" ht="24" thickBot="1" x14ac:dyDescent="0.35">
      <c r="B13" s="143" t="s">
        <v>175</v>
      </c>
      <c r="C13" s="3"/>
      <c r="D13" s="3"/>
      <c r="E13" s="3"/>
      <c r="F13" s="3"/>
      <c r="G13" s="3"/>
      <c r="H13" s="3"/>
      <c r="I13" s="3"/>
      <c r="J13" s="3"/>
    </row>
    <row r="14" spans="1:11" ht="19.5" thickBot="1" x14ac:dyDescent="0.3">
      <c r="B14" s="341" t="s">
        <v>211</v>
      </c>
      <c r="C14" s="342"/>
      <c r="D14" s="342"/>
      <c r="E14" s="342"/>
      <c r="F14" s="342"/>
      <c r="G14" s="342"/>
      <c r="H14" s="342"/>
      <c r="I14" s="342"/>
      <c r="J14" s="343"/>
    </row>
    <row r="15" spans="1:11" ht="31.5" thickBot="1" x14ac:dyDescent="0.3">
      <c r="B15" s="1" t="s">
        <v>77</v>
      </c>
      <c r="C15" s="1" t="s">
        <v>78</v>
      </c>
      <c r="D15" s="1" t="s">
        <v>79</v>
      </c>
      <c r="E15" s="1" t="s">
        <v>80</v>
      </c>
      <c r="F15" s="29" t="s">
        <v>81</v>
      </c>
      <c r="G15" s="29" t="s">
        <v>82</v>
      </c>
      <c r="H15" s="338" t="s">
        <v>83</v>
      </c>
      <c r="I15" s="339"/>
      <c r="J15" s="340"/>
    </row>
    <row r="16" spans="1:11" ht="16.5" thickTop="1" thickBot="1" x14ac:dyDescent="0.3">
      <c r="B16" s="34" t="s">
        <v>84</v>
      </c>
      <c r="C16" s="34" t="s">
        <v>36</v>
      </c>
      <c r="D16" s="34" t="s">
        <v>85</v>
      </c>
      <c r="E16" s="34" t="s">
        <v>86</v>
      </c>
      <c r="F16" s="34" t="s">
        <v>87</v>
      </c>
      <c r="G16" s="34" t="s">
        <v>87</v>
      </c>
      <c r="H16" s="35" t="s">
        <v>57</v>
      </c>
      <c r="I16" s="34" t="s">
        <v>58</v>
      </c>
      <c r="J16" s="34" t="s">
        <v>59</v>
      </c>
    </row>
    <row r="17" spans="2:10" ht="16.5" thickTop="1" thickBot="1" x14ac:dyDescent="0.3">
      <c r="B17" s="37"/>
      <c r="C17" s="37"/>
      <c r="D17" s="42" t="e">
        <f>B17/C17</f>
        <v>#DIV/0!</v>
      </c>
      <c r="E17" s="37"/>
      <c r="F17" s="37"/>
      <c r="G17" s="37"/>
      <c r="H17" s="265"/>
      <c r="I17" s="265"/>
      <c r="J17" s="265"/>
    </row>
    <row r="18" spans="2:10" ht="15.75" thickTop="1" x14ac:dyDescent="0.25"/>
    <row r="19" spans="2:10" ht="24" thickBot="1" x14ac:dyDescent="0.35">
      <c r="B19" s="143" t="s">
        <v>176</v>
      </c>
      <c r="C19" s="3"/>
      <c r="D19" s="3"/>
      <c r="E19" s="3"/>
      <c r="F19" s="3"/>
      <c r="G19" s="3"/>
      <c r="H19" s="3"/>
      <c r="I19" s="3"/>
      <c r="J19" s="3"/>
    </row>
    <row r="20" spans="2:10" ht="19.5" thickBot="1" x14ac:dyDescent="0.3">
      <c r="B20" s="341" t="s">
        <v>211</v>
      </c>
      <c r="C20" s="342"/>
      <c r="D20" s="342"/>
      <c r="E20" s="342"/>
      <c r="F20" s="342"/>
      <c r="G20" s="342"/>
      <c r="H20" s="342"/>
      <c r="I20" s="342"/>
      <c r="J20" s="343"/>
    </row>
    <row r="21" spans="2:10" ht="31.5" thickBot="1" x14ac:dyDescent="0.3">
      <c r="B21" s="1" t="s">
        <v>77</v>
      </c>
      <c r="C21" s="1" t="s">
        <v>78</v>
      </c>
      <c r="D21" s="1" t="s">
        <v>79</v>
      </c>
      <c r="E21" s="1" t="s">
        <v>80</v>
      </c>
      <c r="F21" s="29" t="s">
        <v>81</v>
      </c>
      <c r="G21" s="29" t="s">
        <v>82</v>
      </c>
      <c r="H21" s="338" t="s">
        <v>83</v>
      </c>
      <c r="I21" s="339"/>
      <c r="J21" s="340"/>
    </row>
    <row r="22" spans="2:10" ht="16.5" thickTop="1" thickBot="1" x14ac:dyDescent="0.3">
      <c r="B22" s="34" t="s">
        <v>84</v>
      </c>
      <c r="C22" s="34" t="s">
        <v>36</v>
      </c>
      <c r="D22" s="34" t="s">
        <v>85</v>
      </c>
      <c r="E22" s="34" t="s">
        <v>86</v>
      </c>
      <c r="F22" s="34" t="s">
        <v>87</v>
      </c>
      <c r="G22" s="34" t="s">
        <v>87</v>
      </c>
      <c r="H22" s="35" t="s">
        <v>57</v>
      </c>
      <c r="I22" s="34" t="s">
        <v>58</v>
      </c>
      <c r="J22" s="34" t="s">
        <v>59</v>
      </c>
    </row>
    <row r="23" spans="2:10" ht="16.5" thickTop="1" thickBot="1" x14ac:dyDescent="0.3">
      <c r="B23" s="37"/>
      <c r="C23" s="37"/>
      <c r="D23" s="42" t="e">
        <f>B23/C23</f>
        <v>#DIV/0!</v>
      </c>
      <c r="E23" s="37"/>
      <c r="F23" s="37"/>
      <c r="G23" s="37"/>
      <c r="H23" s="265"/>
      <c r="I23" s="265"/>
      <c r="J23" s="265"/>
    </row>
    <row r="24" spans="2:10" ht="15.75" thickTop="1" x14ac:dyDescent="0.25"/>
    <row r="25" spans="2:10" x14ac:dyDescent="0.25">
      <c r="B25" s="4" t="s">
        <v>98</v>
      </c>
    </row>
    <row r="26" spans="2:10" x14ac:dyDescent="0.25">
      <c r="B26" s="4" t="s">
        <v>177</v>
      </c>
    </row>
    <row r="27" spans="2:10" x14ac:dyDescent="0.25">
      <c r="B27" s="4" t="s">
        <v>189</v>
      </c>
    </row>
  </sheetData>
  <sheetProtection algorithmName="SHA-512" hashValue="v2OoOKL+hLiXkweh62ZCX6hhIAnRJUpVF2v3Xs5RXXCbzj6Zl5T+FQCUiXg7BX3GaKPu7kpugsgaXWeDCp50Dw==" saltValue="PYmka+r77aadVkYMqH+i6Q==" spinCount="100000" sheet="1" objects="1" scenarios="1"/>
  <protectedRanges>
    <protectedRange sqref="B5:C5 E5:J5 B11:C11 E11:J11 B17:C17 E17:J17 B23:C23 E23:J23" name="Range1_1"/>
  </protectedRanges>
  <mergeCells count="8">
    <mergeCell ref="B20:J20"/>
    <mergeCell ref="H21:J21"/>
    <mergeCell ref="B2:J2"/>
    <mergeCell ref="H3:J3"/>
    <mergeCell ref="B8:J8"/>
    <mergeCell ref="H9:J9"/>
    <mergeCell ref="B14:J14"/>
    <mergeCell ref="H15:J15"/>
  </mergeCells>
  <pageMargins left="0.45" right="0.45" top="0.5" bottom="0.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K39"/>
  <sheetViews>
    <sheetView showGridLines="0" workbookViewId="0"/>
  </sheetViews>
  <sheetFormatPr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8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32.25" thickBot="1" x14ac:dyDescent="0.3">
      <c r="A2" s="3"/>
      <c r="B2" s="30" t="s">
        <v>73</v>
      </c>
      <c r="C2" s="315" t="s">
        <v>74</v>
      </c>
      <c r="D2" s="316"/>
      <c r="E2" s="316"/>
      <c r="F2" s="316"/>
      <c r="G2" s="316"/>
      <c r="H2" s="317"/>
      <c r="I2" s="3"/>
      <c r="J2" s="3"/>
      <c r="K2" s="3"/>
    </row>
    <row r="3" spans="1:11" ht="19.5" thickBot="1" x14ac:dyDescent="0.3">
      <c r="A3" s="3"/>
      <c r="B3" s="341" t="s">
        <v>188</v>
      </c>
      <c r="C3" s="342"/>
      <c r="D3" s="342"/>
      <c r="E3" s="342"/>
      <c r="F3" s="342"/>
      <c r="G3" s="342"/>
      <c r="H3" s="342"/>
      <c r="I3" s="342"/>
      <c r="J3" s="343"/>
      <c r="K3" s="3"/>
    </row>
    <row r="4" spans="1:11" ht="31.5" thickBot="1" x14ac:dyDescent="0.3">
      <c r="A4" s="3"/>
      <c r="B4" s="1" t="s">
        <v>77</v>
      </c>
      <c r="C4" s="1" t="s">
        <v>78</v>
      </c>
      <c r="D4" s="1" t="s">
        <v>79</v>
      </c>
      <c r="E4" s="1" t="s">
        <v>80</v>
      </c>
      <c r="F4" s="29" t="s">
        <v>81</v>
      </c>
      <c r="G4" s="29" t="s">
        <v>82</v>
      </c>
      <c r="H4" s="338" t="s">
        <v>221</v>
      </c>
      <c r="I4" s="339"/>
      <c r="J4" s="340"/>
      <c r="K4" s="3"/>
    </row>
    <row r="5" spans="1:11" ht="16.5" thickTop="1" thickBot="1" x14ac:dyDescent="0.3">
      <c r="A5" s="3"/>
      <c r="B5" s="34" t="s">
        <v>84</v>
      </c>
      <c r="C5" s="34" t="s">
        <v>36</v>
      </c>
      <c r="D5" s="34" t="s">
        <v>85</v>
      </c>
      <c r="E5" s="34" t="s">
        <v>86</v>
      </c>
      <c r="F5" s="34" t="s">
        <v>87</v>
      </c>
      <c r="G5" s="34" t="s">
        <v>87</v>
      </c>
      <c r="H5" s="35" t="s">
        <v>57</v>
      </c>
      <c r="I5" s="34" t="s">
        <v>58</v>
      </c>
      <c r="J5" s="34" t="s">
        <v>59</v>
      </c>
      <c r="K5" s="3"/>
    </row>
    <row r="6" spans="1:11" ht="16.5" thickTop="1" thickBot="1" x14ac:dyDescent="0.3">
      <c r="A6" s="36"/>
      <c r="B6" s="37"/>
      <c r="C6" s="37"/>
      <c r="D6" s="42" t="e">
        <f>B6/C6</f>
        <v>#DIV/0!</v>
      </c>
      <c r="E6" s="37"/>
      <c r="F6" s="37"/>
      <c r="G6" s="37"/>
      <c r="H6" s="265"/>
      <c r="I6" s="265"/>
      <c r="J6" s="265"/>
      <c r="K6" s="36"/>
    </row>
    <row r="7" spans="1:11" ht="16.5" thickTop="1" thickBot="1" x14ac:dyDescent="0.3"/>
    <row r="8" spans="1:11" ht="32.25" thickBot="1" x14ac:dyDescent="0.3">
      <c r="B8" s="30" t="s">
        <v>75</v>
      </c>
      <c r="C8" s="315" t="s">
        <v>74</v>
      </c>
      <c r="D8" s="316"/>
      <c r="E8" s="316"/>
      <c r="F8" s="316"/>
      <c r="G8" s="316"/>
      <c r="H8" s="317"/>
      <c r="I8" s="3"/>
      <c r="J8" s="3"/>
    </row>
    <row r="9" spans="1:11" ht="19.5" thickBot="1" x14ac:dyDescent="0.3">
      <c r="B9" s="341" t="s">
        <v>188</v>
      </c>
      <c r="C9" s="342"/>
      <c r="D9" s="342"/>
      <c r="E9" s="342"/>
      <c r="F9" s="342"/>
      <c r="G9" s="342"/>
      <c r="H9" s="342"/>
      <c r="I9" s="342"/>
      <c r="J9" s="343"/>
    </row>
    <row r="10" spans="1:11" ht="31.5" thickBot="1" x14ac:dyDescent="0.3">
      <c r="B10" s="1" t="s">
        <v>77</v>
      </c>
      <c r="C10" s="1" t="s">
        <v>78</v>
      </c>
      <c r="D10" s="1" t="s">
        <v>79</v>
      </c>
      <c r="E10" s="1" t="s">
        <v>80</v>
      </c>
      <c r="F10" s="29" t="s">
        <v>81</v>
      </c>
      <c r="G10" s="29" t="s">
        <v>82</v>
      </c>
      <c r="H10" s="338" t="s">
        <v>221</v>
      </c>
      <c r="I10" s="339"/>
      <c r="J10" s="340"/>
    </row>
    <row r="11" spans="1:11" ht="16.5" thickTop="1" thickBot="1" x14ac:dyDescent="0.3">
      <c r="B11" s="34" t="s">
        <v>84</v>
      </c>
      <c r="C11" s="34" t="s">
        <v>36</v>
      </c>
      <c r="D11" s="34" t="s">
        <v>85</v>
      </c>
      <c r="E11" s="34" t="s">
        <v>86</v>
      </c>
      <c r="F11" s="34" t="s">
        <v>87</v>
      </c>
      <c r="G11" s="34" t="s">
        <v>87</v>
      </c>
      <c r="H11" s="35" t="s">
        <v>57</v>
      </c>
      <c r="I11" s="34" t="s">
        <v>58</v>
      </c>
      <c r="J11" s="34" t="s">
        <v>59</v>
      </c>
    </row>
    <row r="12" spans="1:11" ht="16.5" thickTop="1" thickBot="1" x14ac:dyDescent="0.3">
      <c r="B12" s="37"/>
      <c r="C12" s="37"/>
      <c r="D12" s="42" t="e">
        <f>B12/C12</f>
        <v>#DIV/0!</v>
      </c>
      <c r="E12" s="37"/>
      <c r="F12" s="37"/>
      <c r="G12" s="37"/>
      <c r="H12" s="265"/>
      <c r="I12" s="265"/>
      <c r="J12" s="265"/>
    </row>
    <row r="13" spans="1:11" ht="16.5" thickTop="1" thickBot="1" x14ac:dyDescent="0.3"/>
    <row r="14" spans="1:11" ht="32.25" thickBot="1" x14ac:dyDescent="0.3">
      <c r="B14" s="30" t="s">
        <v>170</v>
      </c>
      <c r="C14" s="315" t="s">
        <v>74</v>
      </c>
      <c r="D14" s="316"/>
      <c r="E14" s="316"/>
      <c r="F14" s="316"/>
      <c r="G14" s="316"/>
      <c r="H14" s="317"/>
      <c r="I14" s="3"/>
      <c r="J14" s="3"/>
    </row>
    <row r="15" spans="1:11" ht="19.5" thickBot="1" x14ac:dyDescent="0.3">
      <c r="B15" s="341" t="s">
        <v>188</v>
      </c>
      <c r="C15" s="342"/>
      <c r="D15" s="342"/>
      <c r="E15" s="342"/>
      <c r="F15" s="342"/>
      <c r="G15" s="342"/>
      <c r="H15" s="342"/>
      <c r="I15" s="342"/>
      <c r="J15" s="343"/>
    </row>
    <row r="16" spans="1:11" ht="31.5" thickBot="1" x14ac:dyDescent="0.3">
      <c r="B16" s="1" t="s">
        <v>77</v>
      </c>
      <c r="C16" s="1" t="s">
        <v>78</v>
      </c>
      <c r="D16" s="1" t="s">
        <v>79</v>
      </c>
      <c r="E16" s="1" t="s">
        <v>80</v>
      </c>
      <c r="F16" s="29" t="s">
        <v>81</v>
      </c>
      <c r="G16" s="29" t="s">
        <v>82</v>
      </c>
      <c r="H16" s="338" t="s">
        <v>221</v>
      </c>
      <c r="I16" s="339"/>
      <c r="J16" s="340"/>
    </row>
    <row r="17" spans="2:10" ht="16.5" thickTop="1" thickBot="1" x14ac:dyDescent="0.3">
      <c r="B17" s="34" t="s">
        <v>84</v>
      </c>
      <c r="C17" s="34" t="s">
        <v>36</v>
      </c>
      <c r="D17" s="34" t="s">
        <v>85</v>
      </c>
      <c r="E17" s="34" t="s">
        <v>86</v>
      </c>
      <c r="F17" s="34" t="s">
        <v>87</v>
      </c>
      <c r="G17" s="34" t="s">
        <v>87</v>
      </c>
      <c r="H17" s="35" t="s">
        <v>57</v>
      </c>
      <c r="I17" s="34" t="s">
        <v>58</v>
      </c>
      <c r="J17" s="34" t="s">
        <v>59</v>
      </c>
    </row>
    <row r="18" spans="2:10" ht="16.5" thickTop="1" thickBot="1" x14ac:dyDescent="0.3">
      <c r="B18" s="37"/>
      <c r="C18" s="37"/>
      <c r="D18" s="42" t="e">
        <f>B18/C18</f>
        <v>#DIV/0!</v>
      </c>
      <c r="E18" s="37"/>
      <c r="F18" s="37"/>
      <c r="G18" s="37"/>
      <c r="H18" s="265"/>
      <c r="I18" s="265"/>
      <c r="J18" s="265"/>
    </row>
    <row r="19" spans="2:10" ht="16.5" thickTop="1" thickBot="1" x14ac:dyDescent="0.3"/>
    <row r="20" spans="2:10" ht="32.25" thickBot="1" x14ac:dyDescent="0.3">
      <c r="B20" s="30" t="s">
        <v>171</v>
      </c>
      <c r="C20" s="315" t="s">
        <v>74</v>
      </c>
      <c r="D20" s="316"/>
      <c r="E20" s="316"/>
      <c r="F20" s="316"/>
      <c r="G20" s="316"/>
      <c r="H20" s="317"/>
      <c r="I20" s="3"/>
      <c r="J20" s="3"/>
    </row>
    <row r="21" spans="2:10" ht="19.5" thickBot="1" x14ac:dyDescent="0.3">
      <c r="B21" s="341" t="s">
        <v>188</v>
      </c>
      <c r="C21" s="342"/>
      <c r="D21" s="342"/>
      <c r="E21" s="342"/>
      <c r="F21" s="342"/>
      <c r="G21" s="342"/>
      <c r="H21" s="342"/>
      <c r="I21" s="342"/>
      <c r="J21" s="343"/>
    </row>
    <row r="22" spans="2:10" ht="31.5" thickBot="1" x14ac:dyDescent="0.3">
      <c r="B22" s="1" t="s">
        <v>77</v>
      </c>
      <c r="C22" s="1" t="s">
        <v>78</v>
      </c>
      <c r="D22" s="1" t="s">
        <v>79</v>
      </c>
      <c r="E22" s="1" t="s">
        <v>80</v>
      </c>
      <c r="F22" s="29" t="s">
        <v>81</v>
      </c>
      <c r="G22" s="29" t="s">
        <v>82</v>
      </c>
      <c r="H22" s="338" t="s">
        <v>221</v>
      </c>
      <c r="I22" s="339"/>
      <c r="J22" s="340"/>
    </row>
    <row r="23" spans="2:10" ht="16.5" thickTop="1" thickBot="1" x14ac:dyDescent="0.3">
      <c r="B23" s="34" t="s">
        <v>84</v>
      </c>
      <c r="C23" s="34" t="s">
        <v>36</v>
      </c>
      <c r="D23" s="34" t="s">
        <v>85</v>
      </c>
      <c r="E23" s="34" t="s">
        <v>86</v>
      </c>
      <c r="F23" s="34" t="s">
        <v>87</v>
      </c>
      <c r="G23" s="34" t="s">
        <v>87</v>
      </c>
      <c r="H23" s="35" t="s">
        <v>57</v>
      </c>
      <c r="I23" s="34" t="s">
        <v>58</v>
      </c>
      <c r="J23" s="34" t="s">
        <v>59</v>
      </c>
    </row>
    <row r="24" spans="2:10" ht="16.5" thickTop="1" thickBot="1" x14ac:dyDescent="0.3">
      <c r="B24" s="37"/>
      <c r="C24" s="37"/>
      <c r="D24" s="42" t="e">
        <f>B24/C24</f>
        <v>#DIV/0!</v>
      </c>
      <c r="E24" s="37"/>
      <c r="F24" s="37"/>
      <c r="G24" s="37"/>
      <c r="H24" s="265"/>
      <c r="I24" s="265"/>
      <c r="J24" s="265"/>
    </row>
    <row r="25" spans="2:10" ht="16.5" thickTop="1" thickBot="1" x14ac:dyDescent="0.3"/>
    <row r="26" spans="2:10" ht="32.25" thickBot="1" x14ac:dyDescent="0.3">
      <c r="B26" s="30" t="s">
        <v>180</v>
      </c>
      <c r="C26" s="315" t="s">
        <v>74</v>
      </c>
      <c r="D26" s="316"/>
      <c r="E26" s="316"/>
      <c r="F26" s="316"/>
      <c r="G26" s="316"/>
      <c r="H26" s="317"/>
      <c r="I26" s="3"/>
      <c r="J26" s="3"/>
    </row>
    <row r="27" spans="2:10" ht="19.5" thickBot="1" x14ac:dyDescent="0.3">
      <c r="B27" s="341" t="s">
        <v>188</v>
      </c>
      <c r="C27" s="342"/>
      <c r="D27" s="342"/>
      <c r="E27" s="342"/>
      <c r="F27" s="342"/>
      <c r="G27" s="342"/>
      <c r="H27" s="342"/>
      <c r="I27" s="342"/>
      <c r="J27" s="343"/>
    </row>
    <row r="28" spans="2:10" ht="31.5" thickBot="1" x14ac:dyDescent="0.3">
      <c r="B28" s="1" t="s">
        <v>77</v>
      </c>
      <c r="C28" s="1" t="s">
        <v>78</v>
      </c>
      <c r="D28" s="1" t="s">
        <v>79</v>
      </c>
      <c r="E28" s="1" t="s">
        <v>80</v>
      </c>
      <c r="F28" s="29" t="s">
        <v>81</v>
      </c>
      <c r="G28" s="29" t="s">
        <v>82</v>
      </c>
      <c r="H28" s="338" t="s">
        <v>221</v>
      </c>
      <c r="I28" s="339"/>
      <c r="J28" s="340"/>
    </row>
    <row r="29" spans="2:10" ht="16.5" thickTop="1" thickBot="1" x14ac:dyDescent="0.3">
      <c r="B29" s="34" t="s">
        <v>84</v>
      </c>
      <c r="C29" s="34" t="s">
        <v>36</v>
      </c>
      <c r="D29" s="34" t="s">
        <v>85</v>
      </c>
      <c r="E29" s="34" t="s">
        <v>86</v>
      </c>
      <c r="F29" s="34" t="s">
        <v>87</v>
      </c>
      <c r="G29" s="34" t="s">
        <v>87</v>
      </c>
      <c r="H29" s="35" t="s">
        <v>57</v>
      </c>
      <c r="I29" s="34" t="s">
        <v>58</v>
      </c>
      <c r="J29" s="34" t="s">
        <v>59</v>
      </c>
    </row>
    <row r="30" spans="2:10" ht="16.5" thickTop="1" thickBot="1" x14ac:dyDescent="0.3">
      <c r="B30" s="37"/>
      <c r="C30" s="37"/>
      <c r="D30" s="42" t="e">
        <f>B30/C30</f>
        <v>#DIV/0!</v>
      </c>
      <c r="E30" s="37"/>
      <c r="F30" s="37"/>
      <c r="G30" s="37"/>
      <c r="H30" s="265"/>
      <c r="I30" s="265"/>
      <c r="J30" s="265"/>
    </row>
    <row r="31" spans="2:10" ht="16.5" thickTop="1" thickBot="1" x14ac:dyDescent="0.3"/>
    <row r="32" spans="2:10" ht="19.5" thickBot="1" x14ac:dyDescent="0.3">
      <c r="B32" s="341" t="s">
        <v>186</v>
      </c>
      <c r="C32" s="342"/>
      <c r="D32" s="342"/>
      <c r="E32" s="342"/>
      <c r="F32" s="342"/>
      <c r="G32" s="342"/>
      <c r="H32" s="342"/>
      <c r="I32" s="342"/>
      <c r="J32" s="343"/>
    </row>
    <row r="33" spans="2:10" ht="31.5" thickBot="1" x14ac:dyDescent="0.3">
      <c r="B33" s="1" t="s">
        <v>77</v>
      </c>
      <c r="C33" s="1" t="s">
        <v>78</v>
      </c>
      <c r="D33" s="1" t="s">
        <v>79</v>
      </c>
      <c r="E33" s="1" t="s">
        <v>80</v>
      </c>
      <c r="F33" s="29" t="s">
        <v>81</v>
      </c>
      <c r="G33" s="29" t="s">
        <v>82</v>
      </c>
      <c r="H33" s="338" t="s">
        <v>221</v>
      </c>
      <c r="I33" s="339"/>
      <c r="J33" s="340"/>
    </row>
    <row r="34" spans="2:10" ht="16.5" thickTop="1" thickBot="1" x14ac:dyDescent="0.3">
      <c r="B34" s="34" t="s">
        <v>84</v>
      </c>
      <c r="C34" s="34" t="s">
        <v>36</v>
      </c>
      <c r="D34" s="34" t="s">
        <v>85</v>
      </c>
      <c r="E34" s="34" t="s">
        <v>86</v>
      </c>
      <c r="F34" s="34" t="s">
        <v>87</v>
      </c>
      <c r="G34" s="34" t="s">
        <v>87</v>
      </c>
      <c r="H34" s="35" t="s">
        <v>57</v>
      </c>
      <c r="I34" s="34" t="s">
        <v>58</v>
      </c>
      <c r="J34" s="34" t="s">
        <v>59</v>
      </c>
    </row>
    <row r="35" spans="2:10" ht="16.5" thickTop="1" thickBot="1" x14ac:dyDescent="0.3">
      <c r="B35" s="37">
        <f>+B6+B12+B18+B24+B30</f>
        <v>0</v>
      </c>
      <c r="C35" s="37">
        <f>+C6+C12+C18+C24+C30</f>
        <v>0</v>
      </c>
      <c r="D35" s="42" t="e">
        <f>B35/C35</f>
        <v>#DIV/0!</v>
      </c>
      <c r="E35" s="37" t="e">
        <f>(E6*$C$6+E12*$C$12+E18*$C$18+E24*$C$24+E30*$C$30)/($C$6+$C$12+$C$18+$C$24+$C$30)</f>
        <v>#DIV/0!</v>
      </c>
      <c r="F35" s="37" t="e">
        <f>(F6*$B$6+F12*$B$12+F18*$B$18+F24*$B$24+F30*$B$30)/($B$6+$B$12+$B$18+$B$24+$B$30)</f>
        <v>#DIV/0!</v>
      </c>
      <c r="G35" s="37" t="e">
        <f>(G6*$B$6+G12*$B$12+G18*$B$18+G24*$B$24+G30*$B$30)/($B$6+$B$12+$B$18+$B$24+$B$30)</f>
        <v>#DIV/0!</v>
      </c>
      <c r="H35" s="265"/>
      <c r="I35" s="265"/>
      <c r="J35" s="265"/>
    </row>
    <row r="36" spans="2:10" ht="15.75" thickTop="1" x14ac:dyDescent="0.25"/>
    <row r="37" spans="2:10" x14ac:dyDescent="0.25">
      <c r="B37" s="4" t="s">
        <v>98</v>
      </c>
    </row>
    <row r="38" spans="2:10" x14ac:dyDescent="0.25">
      <c r="B38" s="4" t="s">
        <v>190</v>
      </c>
    </row>
    <row r="39" spans="2:10" x14ac:dyDescent="0.25">
      <c r="B39" s="4" t="s">
        <v>222</v>
      </c>
    </row>
  </sheetData>
  <sheetProtection algorithmName="SHA-512" hashValue="E4kOyHkM3KaeTKMzdG7YmNlblYWWDqzxM64mK5mM2Wnx4SH3sgilDy99DkOISkTBBeoNOR07y8SOywxypzYUug==" saltValue="PlvfVfvCV0HFeGMRY2Z7uA==" spinCount="100000" sheet="1" objects="1" scenarios="1"/>
  <protectedRanges>
    <protectedRange sqref="B6:C6 E6:J6 B30:C30 E30:J30 B12:C12 E12:J12 B18:C18 E18:J18 B24:C24 E24:J24 B35:C35 E35:J35" name="Range1_1"/>
    <protectedRange sqref="C2 C26 C8 C14 C20" name="Range1_1_1"/>
  </protectedRanges>
  <mergeCells count="17">
    <mergeCell ref="C2:H2"/>
    <mergeCell ref="C8:H8"/>
    <mergeCell ref="B9:J9"/>
    <mergeCell ref="H10:J10"/>
    <mergeCell ref="C14:H14"/>
    <mergeCell ref="B3:J3"/>
    <mergeCell ref="H4:J4"/>
    <mergeCell ref="H33:J33"/>
    <mergeCell ref="C26:H26"/>
    <mergeCell ref="B27:J27"/>
    <mergeCell ref="H28:J28"/>
    <mergeCell ref="B32:J32"/>
    <mergeCell ref="B15:J15"/>
    <mergeCell ref="H16:J16"/>
    <mergeCell ref="C20:H20"/>
    <mergeCell ref="B21:J21"/>
    <mergeCell ref="H22:J22"/>
  </mergeCells>
  <pageMargins left="0.45" right="0.45" top="0.5" bottom="0.5" header="0.3" footer="0.3"/>
  <pageSetup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K151"/>
  <sheetViews>
    <sheetView showGridLines="0" workbookViewId="0"/>
  </sheetViews>
  <sheetFormatPr defaultColWidth="9.140625"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24" thickBot="1" x14ac:dyDescent="0.35">
      <c r="A1" s="3"/>
      <c r="B1" s="143" t="s">
        <v>173</v>
      </c>
      <c r="C1" s="3"/>
      <c r="D1" s="3"/>
      <c r="E1" s="3"/>
      <c r="F1" s="3"/>
      <c r="G1" s="3"/>
      <c r="H1" s="3"/>
      <c r="I1" s="3"/>
      <c r="J1" s="3"/>
      <c r="K1" s="3"/>
    </row>
    <row r="2" spans="1:11" ht="32.25" thickBot="1" x14ac:dyDescent="0.3">
      <c r="A2" s="3"/>
      <c r="B2" s="30" t="s">
        <v>73</v>
      </c>
      <c r="C2" s="315" t="s">
        <v>74</v>
      </c>
      <c r="D2" s="316"/>
      <c r="E2" s="316"/>
      <c r="F2" s="316"/>
      <c r="G2" s="316"/>
      <c r="H2" s="317"/>
      <c r="I2" s="3"/>
      <c r="J2" s="3"/>
      <c r="K2" s="3"/>
    </row>
    <row r="3" spans="1:11" ht="19.5" thickBot="1" x14ac:dyDescent="0.3">
      <c r="A3" s="3"/>
      <c r="B3" s="341" t="s">
        <v>188</v>
      </c>
      <c r="C3" s="342"/>
      <c r="D3" s="342"/>
      <c r="E3" s="342"/>
      <c r="F3" s="342"/>
      <c r="G3" s="342"/>
      <c r="H3" s="342"/>
      <c r="I3" s="342"/>
      <c r="J3" s="343"/>
      <c r="K3" s="3"/>
    </row>
    <row r="4" spans="1:11" ht="31.5" thickBot="1" x14ac:dyDescent="0.3">
      <c r="A4" s="3"/>
      <c r="B4" s="1" t="s">
        <v>77</v>
      </c>
      <c r="C4" s="1" t="s">
        <v>78</v>
      </c>
      <c r="D4" s="1" t="s">
        <v>79</v>
      </c>
      <c r="E4" s="1" t="s">
        <v>80</v>
      </c>
      <c r="F4" s="29" t="s">
        <v>81</v>
      </c>
      <c r="G4" s="29" t="s">
        <v>82</v>
      </c>
      <c r="H4" s="338" t="s">
        <v>221</v>
      </c>
      <c r="I4" s="339"/>
      <c r="J4" s="340"/>
      <c r="K4" s="3"/>
    </row>
    <row r="5" spans="1:11" ht="16.5" thickTop="1" thickBot="1" x14ac:dyDescent="0.3">
      <c r="A5" s="3"/>
      <c r="B5" s="34" t="s">
        <v>84</v>
      </c>
      <c r="C5" s="34" t="s">
        <v>36</v>
      </c>
      <c r="D5" s="34" t="s">
        <v>85</v>
      </c>
      <c r="E5" s="34" t="s">
        <v>86</v>
      </c>
      <c r="F5" s="34" t="s">
        <v>87</v>
      </c>
      <c r="G5" s="34" t="s">
        <v>87</v>
      </c>
      <c r="H5" s="35" t="s">
        <v>57</v>
      </c>
      <c r="I5" s="34" t="s">
        <v>58</v>
      </c>
      <c r="J5" s="34" t="s">
        <v>59</v>
      </c>
      <c r="K5" s="3"/>
    </row>
    <row r="6" spans="1:11" ht="16.5" thickTop="1" thickBot="1" x14ac:dyDescent="0.3">
      <c r="A6" s="36"/>
      <c r="B6" s="37"/>
      <c r="C6" s="37"/>
      <c r="D6" s="42" t="e">
        <f>B6/C6</f>
        <v>#DIV/0!</v>
      </c>
      <c r="E6" s="37"/>
      <c r="F6" s="37"/>
      <c r="G6" s="37"/>
      <c r="H6" s="265"/>
      <c r="I6" s="265"/>
      <c r="J6" s="265"/>
      <c r="K6" s="36"/>
    </row>
    <row r="7" spans="1:11" ht="16.5" thickTop="1" thickBot="1" x14ac:dyDescent="0.3"/>
    <row r="8" spans="1:11" ht="32.25" thickBot="1" x14ac:dyDescent="0.3">
      <c r="B8" s="30" t="s">
        <v>75</v>
      </c>
      <c r="C8" s="315" t="s">
        <v>74</v>
      </c>
      <c r="D8" s="316"/>
      <c r="E8" s="316"/>
      <c r="F8" s="316"/>
      <c r="G8" s="316"/>
      <c r="H8" s="317"/>
      <c r="I8" s="3"/>
      <c r="J8" s="3"/>
    </row>
    <row r="9" spans="1:11" ht="19.5" thickBot="1" x14ac:dyDescent="0.3">
      <c r="B9" s="341" t="s">
        <v>188</v>
      </c>
      <c r="C9" s="342"/>
      <c r="D9" s="342"/>
      <c r="E9" s="342"/>
      <c r="F9" s="342"/>
      <c r="G9" s="342"/>
      <c r="H9" s="342"/>
      <c r="I9" s="342"/>
      <c r="J9" s="343"/>
    </row>
    <row r="10" spans="1:11" ht="31.5" thickBot="1" x14ac:dyDescent="0.3">
      <c r="B10" s="1" t="s">
        <v>77</v>
      </c>
      <c r="C10" s="1" t="s">
        <v>78</v>
      </c>
      <c r="D10" s="1" t="s">
        <v>79</v>
      </c>
      <c r="E10" s="1" t="s">
        <v>80</v>
      </c>
      <c r="F10" s="29" t="s">
        <v>81</v>
      </c>
      <c r="G10" s="29" t="s">
        <v>82</v>
      </c>
      <c r="H10" s="338" t="s">
        <v>221</v>
      </c>
      <c r="I10" s="339"/>
      <c r="J10" s="340"/>
    </row>
    <row r="11" spans="1:11" ht="16.5" thickTop="1" thickBot="1" x14ac:dyDescent="0.3">
      <c r="B11" s="34" t="s">
        <v>84</v>
      </c>
      <c r="C11" s="34" t="s">
        <v>36</v>
      </c>
      <c r="D11" s="34" t="s">
        <v>85</v>
      </c>
      <c r="E11" s="34" t="s">
        <v>86</v>
      </c>
      <c r="F11" s="34" t="s">
        <v>87</v>
      </c>
      <c r="G11" s="34" t="s">
        <v>87</v>
      </c>
      <c r="H11" s="35" t="s">
        <v>57</v>
      </c>
      <c r="I11" s="34" t="s">
        <v>58</v>
      </c>
      <c r="J11" s="34" t="s">
        <v>59</v>
      </c>
    </row>
    <row r="12" spans="1:11" ht="16.5" thickTop="1" thickBot="1" x14ac:dyDescent="0.3">
      <c r="B12" s="37"/>
      <c r="C12" s="37"/>
      <c r="D12" s="42" t="e">
        <f>B12/C12</f>
        <v>#DIV/0!</v>
      </c>
      <c r="E12" s="37"/>
      <c r="F12" s="37"/>
      <c r="G12" s="37"/>
      <c r="H12" s="265"/>
      <c r="I12" s="265"/>
      <c r="J12" s="265"/>
    </row>
    <row r="13" spans="1:11" ht="16.5" thickTop="1" thickBot="1" x14ac:dyDescent="0.3"/>
    <row r="14" spans="1:11" ht="32.25" thickBot="1" x14ac:dyDescent="0.3">
      <c r="B14" s="30" t="s">
        <v>170</v>
      </c>
      <c r="C14" s="315" t="s">
        <v>74</v>
      </c>
      <c r="D14" s="316"/>
      <c r="E14" s="316"/>
      <c r="F14" s="316"/>
      <c r="G14" s="316"/>
      <c r="H14" s="317"/>
      <c r="I14" s="3"/>
      <c r="J14" s="3"/>
    </row>
    <row r="15" spans="1:11" ht="19.5" thickBot="1" x14ac:dyDescent="0.3">
      <c r="B15" s="341" t="s">
        <v>188</v>
      </c>
      <c r="C15" s="342"/>
      <c r="D15" s="342"/>
      <c r="E15" s="342"/>
      <c r="F15" s="342"/>
      <c r="G15" s="342"/>
      <c r="H15" s="342"/>
      <c r="I15" s="342"/>
      <c r="J15" s="343"/>
    </row>
    <row r="16" spans="1:11" ht="31.5" thickBot="1" x14ac:dyDescent="0.3">
      <c r="B16" s="1" t="s">
        <v>77</v>
      </c>
      <c r="C16" s="1" t="s">
        <v>78</v>
      </c>
      <c r="D16" s="1" t="s">
        <v>79</v>
      </c>
      <c r="E16" s="1" t="s">
        <v>80</v>
      </c>
      <c r="F16" s="29" t="s">
        <v>81</v>
      </c>
      <c r="G16" s="29" t="s">
        <v>82</v>
      </c>
      <c r="H16" s="338" t="s">
        <v>221</v>
      </c>
      <c r="I16" s="339"/>
      <c r="J16" s="340"/>
    </row>
    <row r="17" spans="2:10" ht="16.5" thickTop="1" thickBot="1" x14ac:dyDescent="0.3">
      <c r="B17" s="34" t="s">
        <v>84</v>
      </c>
      <c r="C17" s="34" t="s">
        <v>36</v>
      </c>
      <c r="D17" s="34" t="s">
        <v>85</v>
      </c>
      <c r="E17" s="34" t="s">
        <v>86</v>
      </c>
      <c r="F17" s="34" t="s">
        <v>87</v>
      </c>
      <c r="G17" s="34" t="s">
        <v>87</v>
      </c>
      <c r="H17" s="35" t="s">
        <v>57</v>
      </c>
      <c r="I17" s="34" t="s">
        <v>58</v>
      </c>
      <c r="J17" s="34" t="s">
        <v>59</v>
      </c>
    </row>
    <row r="18" spans="2:10" ht="16.5" thickTop="1" thickBot="1" x14ac:dyDescent="0.3">
      <c r="B18" s="37"/>
      <c r="C18" s="37"/>
      <c r="D18" s="42" t="e">
        <f>B18/C18</f>
        <v>#DIV/0!</v>
      </c>
      <c r="E18" s="37"/>
      <c r="F18" s="37"/>
      <c r="G18" s="37"/>
      <c r="H18" s="265"/>
      <c r="I18" s="265"/>
      <c r="J18" s="265"/>
    </row>
    <row r="19" spans="2:10" ht="16.5" thickTop="1" thickBot="1" x14ac:dyDescent="0.3"/>
    <row r="20" spans="2:10" ht="32.25" thickBot="1" x14ac:dyDescent="0.3">
      <c r="B20" s="30" t="s">
        <v>171</v>
      </c>
      <c r="C20" s="315" t="s">
        <v>74</v>
      </c>
      <c r="D20" s="316"/>
      <c r="E20" s="316"/>
      <c r="F20" s="316"/>
      <c r="G20" s="316"/>
      <c r="H20" s="317"/>
      <c r="I20" s="3"/>
      <c r="J20" s="3"/>
    </row>
    <row r="21" spans="2:10" ht="19.5" thickBot="1" x14ac:dyDescent="0.3">
      <c r="B21" s="341" t="s">
        <v>188</v>
      </c>
      <c r="C21" s="342"/>
      <c r="D21" s="342"/>
      <c r="E21" s="342"/>
      <c r="F21" s="342"/>
      <c r="G21" s="342"/>
      <c r="H21" s="342"/>
      <c r="I21" s="342"/>
      <c r="J21" s="343"/>
    </row>
    <row r="22" spans="2:10" ht="31.5" thickBot="1" x14ac:dyDescent="0.3">
      <c r="B22" s="1" t="s">
        <v>77</v>
      </c>
      <c r="C22" s="1" t="s">
        <v>78</v>
      </c>
      <c r="D22" s="1" t="s">
        <v>79</v>
      </c>
      <c r="E22" s="1" t="s">
        <v>80</v>
      </c>
      <c r="F22" s="29" t="s">
        <v>81</v>
      </c>
      <c r="G22" s="29" t="s">
        <v>82</v>
      </c>
      <c r="H22" s="338" t="s">
        <v>221</v>
      </c>
      <c r="I22" s="339"/>
      <c r="J22" s="340"/>
    </row>
    <row r="23" spans="2:10" ht="16.5" thickTop="1" thickBot="1" x14ac:dyDescent="0.3">
      <c r="B23" s="34" t="s">
        <v>84</v>
      </c>
      <c r="C23" s="34" t="s">
        <v>36</v>
      </c>
      <c r="D23" s="34" t="s">
        <v>85</v>
      </c>
      <c r="E23" s="34" t="s">
        <v>86</v>
      </c>
      <c r="F23" s="34" t="s">
        <v>87</v>
      </c>
      <c r="G23" s="34" t="s">
        <v>87</v>
      </c>
      <c r="H23" s="35" t="s">
        <v>57</v>
      </c>
      <c r="I23" s="34" t="s">
        <v>58</v>
      </c>
      <c r="J23" s="34" t="s">
        <v>59</v>
      </c>
    </row>
    <row r="24" spans="2:10" ht="16.5" thickTop="1" thickBot="1" x14ac:dyDescent="0.3">
      <c r="B24" s="37"/>
      <c r="C24" s="37"/>
      <c r="D24" s="42" t="e">
        <f>B24/C24</f>
        <v>#DIV/0!</v>
      </c>
      <c r="E24" s="37"/>
      <c r="F24" s="37"/>
      <c r="G24" s="37"/>
      <c r="H24" s="265"/>
      <c r="I24" s="265"/>
      <c r="J24" s="265"/>
    </row>
    <row r="25" spans="2:10" ht="16.5" thickTop="1" thickBot="1" x14ac:dyDescent="0.3"/>
    <row r="26" spans="2:10" ht="32.25" thickBot="1" x14ac:dyDescent="0.3">
      <c r="B26" s="30" t="s">
        <v>180</v>
      </c>
      <c r="C26" s="315" t="s">
        <v>74</v>
      </c>
      <c r="D26" s="316"/>
      <c r="E26" s="316"/>
      <c r="F26" s="316"/>
      <c r="G26" s="316"/>
      <c r="H26" s="317"/>
      <c r="I26" s="3"/>
      <c r="J26" s="3"/>
    </row>
    <row r="27" spans="2:10" ht="19.5" thickBot="1" x14ac:dyDescent="0.3">
      <c r="B27" s="341" t="s">
        <v>188</v>
      </c>
      <c r="C27" s="342"/>
      <c r="D27" s="342"/>
      <c r="E27" s="342"/>
      <c r="F27" s="342"/>
      <c r="G27" s="342"/>
      <c r="H27" s="342"/>
      <c r="I27" s="342"/>
      <c r="J27" s="343"/>
    </row>
    <row r="28" spans="2:10" ht="31.5" thickBot="1" x14ac:dyDescent="0.3">
      <c r="B28" s="1" t="s">
        <v>77</v>
      </c>
      <c r="C28" s="1" t="s">
        <v>78</v>
      </c>
      <c r="D28" s="1" t="s">
        <v>79</v>
      </c>
      <c r="E28" s="1" t="s">
        <v>80</v>
      </c>
      <c r="F28" s="29" t="s">
        <v>81</v>
      </c>
      <c r="G28" s="29" t="s">
        <v>82</v>
      </c>
      <c r="H28" s="338" t="s">
        <v>221</v>
      </c>
      <c r="I28" s="339"/>
      <c r="J28" s="340"/>
    </row>
    <row r="29" spans="2:10" ht="16.5" thickTop="1" thickBot="1" x14ac:dyDescent="0.3">
      <c r="B29" s="34" t="s">
        <v>84</v>
      </c>
      <c r="C29" s="34" t="s">
        <v>36</v>
      </c>
      <c r="D29" s="34" t="s">
        <v>85</v>
      </c>
      <c r="E29" s="34" t="s">
        <v>86</v>
      </c>
      <c r="F29" s="34" t="s">
        <v>87</v>
      </c>
      <c r="G29" s="34" t="s">
        <v>87</v>
      </c>
      <c r="H29" s="35" t="s">
        <v>57</v>
      </c>
      <c r="I29" s="34" t="s">
        <v>58</v>
      </c>
      <c r="J29" s="34" t="s">
        <v>59</v>
      </c>
    </row>
    <row r="30" spans="2:10" ht="16.5" thickTop="1" thickBot="1" x14ac:dyDescent="0.3">
      <c r="B30" s="37"/>
      <c r="C30" s="37"/>
      <c r="D30" s="42" t="e">
        <f>B30/C30</f>
        <v>#DIV/0!</v>
      </c>
      <c r="E30" s="37"/>
      <c r="F30" s="37"/>
      <c r="G30" s="37"/>
      <c r="H30" s="265"/>
      <c r="I30" s="265"/>
      <c r="J30" s="265"/>
    </row>
    <row r="31" spans="2:10" ht="16.5" thickTop="1" thickBot="1" x14ac:dyDescent="0.3"/>
    <row r="32" spans="2:10" ht="19.5" thickBot="1" x14ac:dyDescent="0.3">
      <c r="B32" s="341" t="s">
        <v>186</v>
      </c>
      <c r="C32" s="342"/>
      <c r="D32" s="342"/>
      <c r="E32" s="342"/>
      <c r="F32" s="342"/>
      <c r="G32" s="342"/>
      <c r="H32" s="342"/>
      <c r="I32" s="342"/>
      <c r="J32" s="343"/>
    </row>
    <row r="33" spans="1:11" ht="31.5" thickBot="1" x14ac:dyDescent="0.3">
      <c r="B33" s="1" t="s">
        <v>77</v>
      </c>
      <c r="C33" s="1" t="s">
        <v>78</v>
      </c>
      <c r="D33" s="1" t="s">
        <v>79</v>
      </c>
      <c r="E33" s="1" t="s">
        <v>80</v>
      </c>
      <c r="F33" s="29" t="s">
        <v>81</v>
      </c>
      <c r="G33" s="29" t="s">
        <v>82</v>
      </c>
      <c r="H33" s="338" t="s">
        <v>221</v>
      </c>
      <c r="I33" s="339"/>
      <c r="J33" s="340"/>
    </row>
    <row r="34" spans="1:11" ht="16.5" thickTop="1" thickBot="1" x14ac:dyDescent="0.3">
      <c r="B34" s="34" t="s">
        <v>84</v>
      </c>
      <c r="C34" s="34" t="s">
        <v>36</v>
      </c>
      <c r="D34" s="34" t="s">
        <v>85</v>
      </c>
      <c r="E34" s="34" t="s">
        <v>86</v>
      </c>
      <c r="F34" s="34" t="s">
        <v>87</v>
      </c>
      <c r="G34" s="34" t="s">
        <v>87</v>
      </c>
      <c r="H34" s="35" t="s">
        <v>57</v>
      </c>
      <c r="I34" s="34" t="s">
        <v>58</v>
      </c>
      <c r="J34" s="34" t="s">
        <v>59</v>
      </c>
    </row>
    <row r="35" spans="1:11" ht="16.5" thickTop="1" thickBot="1" x14ac:dyDescent="0.3">
      <c r="B35" s="37">
        <f>+B6+B12+B18+B24+B30</f>
        <v>0</v>
      </c>
      <c r="C35" s="37">
        <f>+C6+C12+C18+C24+C30</f>
        <v>0</v>
      </c>
      <c r="D35" s="42" t="e">
        <f>B35/C35</f>
        <v>#DIV/0!</v>
      </c>
      <c r="E35" s="37" t="e">
        <f>(E6*C6+E12*C12+E18*C18+E24*C24+E30*C30)/(C6+C12+C18+C24+C30)</f>
        <v>#DIV/0!</v>
      </c>
      <c r="F35" s="37" t="e">
        <f>(F6*B6+F12*B12+F18*B18+F24*B24+F30*B30)/(B6+B12+B18+B24+B30)</f>
        <v>#DIV/0!</v>
      </c>
      <c r="G35" s="37" t="e">
        <f>(G6*B6+G12*B12+G18*B18+G24*B24+G30*B30)/(B6+B12+B18+B24+B30)</f>
        <v>#DIV/0!</v>
      </c>
      <c r="H35" s="265"/>
      <c r="I35" s="265"/>
      <c r="J35" s="265"/>
    </row>
    <row r="36" spans="1:11" ht="15.75" thickTop="1" x14ac:dyDescent="0.25"/>
    <row r="37" spans="1:11" x14ac:dyDescent="0.25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</row>
    <row r="38" spans="1:11" ht="24" thickBot="1" x14ac:dyDescent="0.35">
      <c r="B38" s="143" t="s">
        <v>174</v>
      </c>
      <c r="C38" s="3"/>
      <c r="D38" s="3"/>
      <c r="E38" s="3"/>
      <c r="F38" s="3"/>
      <c r="G38" s="3"/>
      <c r="H38" s="3"/>
      <c r="I38" s="3"/>
      <c r="J38" s="3"/>
    </row>
    <row r="39" spans="1:11" ht="32.25" thickBot="1" x14ac:dyDescent="0.3">
      <c r="B39" s="30" t="s">
        <v>73</v>
      </c>
      <c r="C39" s="315" t="s">
        <v>74</v>
      </c>
      <c r="D39" s="316"/>
      <c r="E39" s="316"/>
      <c r="F39" s="316"/>
      <c r="G39" s="316"/>
      <c r="H39" s="317"/>
      <c r="I39" s="3"/>
      <c r="J39" s="3"/>
    </row>
    <row r="40" spans="1:11" ht="19.5" thickBot="1" x14ac:dyDescent="0.3">
      <c r="B40" s="341" t="s">
        <v>188</v>
      </c>
      <c r="C40" s="342"/>
      <c r="D40" s="342"/>
      <c r="E40" s="342"/>
      <c r="F40" s="342"/>
      <c r="G40" s="342"/>
      <c r="H40" s="342"/>
      <c r="I40" s="342"/>
      <c r="J40" s="343"/>
    </row>
    <row r="41" spans="1:11" ht="31.5" thickBot="1" x14ac:dyDescent="0.3">
      <c r="B41" s="1" t="s">
        <v>77</v>
      </c>
      <c r="C41" s="1" t="s">
        <v>78</v>
      </c>
      <c r="D41" s="1" t="s">
        <v>79</v>
      </c>
      <c r="E41" s="1" t="s">
        <v>80</v>
      </c>
      <c r="F41" s="29" t="s">
        <v>81</v>
      </c>
      <c r="G41" s="29" t="s">
        <v>82</v>
      </c>
      <c r="H41" s="338" t="s">
        <v>221</v>
      </c>
      <c r="I41" s="339"/>
      <c r="J41" s="340"/>
    </row>
    <row r="42" spans="1:11" ht="16.5" thickTop="1" thickBot="1" x14ac:dyDescent="0.3">
      <c r="B42" s="34" t="s">
        <v>84</v>
      </c>
      <c r="C42" s="34" t="s">
        <v>36</v>
      </c>
      <c r="D42" s="34" t="s">
        <v>85</v>
      </c>
      <c r="E42" s="34" t="s">
        <v>86</v>
      </c>
      <c r="F42" s="34" t="s">
        <v>87</v>
      </c>
      <c r="G42" s="34" t="s">
        <v>87</v>
      </c>
      <c r="H42" s="35" t="s">
        <v>57</v>
      </c>
      <c r="I42" s="34" t="s">
        <v>58</v>
      </c>
      <c r="J42" s="34" t="s">
        <v>59</v>
      </c>
    </row>
    <row r="43" spans="1:11" ht="16.5" thickTop="1" thickBot="1" x14ac:dyDescent="0.3">
      <c r="B43" s="37"/>
      <c r="C43" s="37"/>
      <c r="D43" s="42" t="e">
        <f>B43/C43</f>
        <v>#DIV/0!</v>
      </c>
      <c r="E43" s="37"/>
      <c r="F43" s="37"/>
      <c r="G43" s="37"/>
      <c r="H43" s="265"/>
      <c r="I43" s="265"/>
      <c r="J43" s="265"/>
    </row>
    <row r="44" spans="1:11" ht="16.5" thickTop="1" thickBot="1" x14ac:dyDescent="0.3"/>
    <row r="45" spans="1:11" ht="32.25" thickBot="1" x14ac:dyDescent="0.3">
      <c r="B45" s="30" t="s">
        <v>75</v>
      </c>
      <c r="C45" s="315" t="s">
        <v>74</v>
      </c>
      <c r="D45" s="316"/>
      <c r="E45" s="316"/>
      <c r="F45" s="316"/>
      <c r="G45" s="316"/>
      <c r="H45" s="317"/>
      <c r="I45" s="3"/>
      <c r="J45" s="3"/>
    </row>
    <row r="46" spans="1:11" ht="19.5" thickBot="1" x14ac:dyDescent="0.3">
      <c r="B46" s="341" t="s">
        <v>188</v>
      </c>
      <c r="C46" s="342"/>
      <c r="D46" s="342"/>
      <c r="E46" s="342"/>
      <c r="F46" s="342"/>
      <c r="G46" s="342"/>
      <c r="H46" s="342"/>
      <c r="I46" s="342"/>
      <c r="J46" s="343"/>
    </row>
    <row r="47" spans="1:11" ht="31.5" thickBot="1" x14ac:dyDescent="0.3">
      <c r="B47" s="1" t="s">
        <v>77</v>
      </c>
      <c r="C47" s="1" t="s">
        <v>78</v>
      </c>
      <c r="D47" s="1" t="s">
        <v>79</v>
      </c>
      <c r="E47" s="1" t="s">
        <v>80</v>
      </c>
      <c r="F47" s="29" t="s">
        <v>81</v>
      </c>
      <c r="G47" s="29" t="s">
        <v>82</v>
      </c>
      <c r="H47" s="338" t="s">
        <v>221</v>
      </c>
      <c r="I47" s="339"/>
      <c r="J47" s="340"/>
    </row>
    <row r="48" spans="1:11" ht="16.5" thickTop="1" thickBot="1" x14ac:dyDescent="0.3">
      <c r="B48" s="34" t="s">
        <v>84</v>
      </c>
      <c r="C48" s="34" t="s">
        <v>36</v>
      </c>
      <c r="D48" s="34" t="s">
        <v>85</v>
      </c>
      <c r="E48" s="34" t="s">
        <v>86</v>
      </c>
      <c r="F48" s="34" t="s">
        <v>87</v>
      </c>
      <c r="G48" s="34" t="s">
        <v>87</v>
      </c>
      <c r="H48" s="35" t="s">
        <v>57</v>
      </c>
      <c r="I48" s="34" t="s">
        <v>58</v>
      </c>
      <c r="J48" s="34" t="s">
        <v>59</v>
      </c>
    </row>
    <row r="49" spans="2:10" ht="16.5" thickTop="1" thickBot="1" x14ac:dyDescent="0.3">
      <c r="B49" s="37"/>
      <c r="C49" s="37"/>
      <c r="D49" s="42" t="e">
        <f>B49/C49</f>
        <v>#DIV/0!</v>
      </c>
      <c r="E49" s="37"/>
      <c r="F49" s="37"/>
      <c r="G49" s="37"/>
      <c r="H49" s="265"/>
      <c r="I49" s="265"/>
      <c r="J49" s="265"/>
    </row>
    <row r="50" spans="2:10" ht="16.5" thickTop="1" thickBot="1" x14ac:dyDescent="0.3"/>
    <row r="51" spans="2:10" ht="32.25" thickBot="1" x14ac:dyDescent="0.3">
      <c r="B51" s="30" t="s">
        <v>170</v>
      </c>
      <c r="C51" s="315" t="s">
        <v>74</v>
      </c>
      <c r="D51" s="316"/>
      <c r="E51" s="316"/>
      <c r="F51" s="316"/>
      <c r="G51" s="316"/>
      <c r="H51" s="317"/>
      <c r="I51" s="3"/>
      <c r="J51" s="3"/>
    </row>
    <row r="52" spans="2:10" ht="19.5" thickBot="1" x14ac:dyDescent="0.3">
      <c r="B52" s="341" t="s">
        <v>188</v>
      </c>
      <c r="C52" s="342"/>
      <c r="D52" s="342"/>
      <c r="E52" s="342"/>
      <c r="F52" s="342"/>
      <c r="G52" s="342"/>
      <c r="H52" s="342"/>
      <c r="I52" s="342"/>
      <c r="J52" s="343"/>
    </row>
    <row r="53" spans="2:10" ht="31.5" thickBot="1" x14ac:dyDescent="0.3">
      <c r="B53" s="1" t="s">
        <v>77</v>
      </c>
      <c r="C53" s="1" t="s">
        <v>78</v>
      </c>
      <c r="D53" s="1" t="s">
        <v>79</v>
      </c>
      <c r="E53" s="1" t="s">
        <v>80</v>
      </c>
      <c r="F53" s="29" t="s">
        <v>81</v>
      </c>
      <c r="G53" s="29" t="s">
        <v>82</v>
      </c>
      <c r="H53" s="338" t="s">
        <v>221</v>
      </c>
      <c r="I53" s="339"/>
      <c r="J53" s="340"/>
    </row>
    <row r="54" spans="2:10" ht="16.5" thickTop="1" thickBot="1" x14ac:dyDescent="0.3">
      <c r="B54" s="34" t="s">
        <v>84</v>
      </c>
      <c r="C54" s="34" t="s">
        <v>36</v>
      </c>
      <c r="D54" s="34" t="s">
        <v>85</v>
      </c>
      <c r="E54" s="34" t="s">
        <v>86</v>
      </c>
      <c r="F54" s="34" t="s">
        <v>87</v>
      </c>
      <c r="G54" s="34" t="s">
        <v>87</v>
      </c>
      <c r="H54" s="35" t="s">
        <v>57</v>
      </c>
      <c r="I54" s="34" t="s">
        <v>58</v>
      </c>
      <c r="J54" s="34" t="s">
        <v>59</v>
      </c>
    </row>
    <row r="55" spans="2:10" ht="16.5" thickTop="1" thickBot="1" x14ac:dyDescent="0.3">
      <c r="B55" s="37"/>
      <c r="C55" s="37"/>
      <c r="D55" s="42" t="e">
        <f>B55/C55</f>
        <v>#DIV/0!</v>
      </c>
      <c r="E55" s="37"/>
      <c r="F55" s="37"/>
      <c r="G55" s="37"/>
      <c r="H55" s="265"/>
      <c r="I55" s="265"/>
      <c r="J55" s="265"/>
    </row>
    <row r="56" spans="2:10" ht="16.5" thickTop="1" thickBot="1" x14ac:dyDescent="0.3"/>
    <row r="57" spans="2:10" ht="32.25" thickBot="1" x14ac:dyDescent="0.3">
      <c r="B57" s="30" t="s">
        <v>171</v>
      </c>
      <c r="C57" s="315" t="s">
        <v>74</v>
      </c>
      <c r="D57" s="316"/>
      <c r="E57" s="316"/>
      <c r="F57" s="316"/>
      <c r="G57" s="316"/>
      <c r="H57" s="317"/>
      <c r="I57" s="3"/>
      <c r="J57" s="3"/>
    </row>
    <row r="58" spans="2:10" ht="19.5" thickBot="1" x14ac:dyDescent="0.3">
      <c r="B58" s="341" t="s">
        <v>188</v>
      </c>
      <c r="C58" s="342"/>
      <c r="D58" s="342"/>
      <c r="E58" s="342"/>
      <c r="F58" s="342"/>
      <c r="G58" s="342"/>
      <c r="H58" s="342"/>
      <c r="I58" s="342"/>
      <c r="J58" s="343"/>
    </row>
    <row r="59" spans="2:10" ht="31.5" thickBot="1" x14ac:dyDescent="0.3">
      <c r="B59" s="1" t="s">
        <v>77</v>
      </c>
      <c r="C59" s="1" t="s">
        <v>78</v>
      </c>
      <c r="D59" s="1" t="s">
        <v>79</v>
      </c>
      <c r="E59" s="1" t="s">
        <v>80</v>
      </c>
      <c r="F59" s="29" t="s">
        <v>81</v>
      </c>
      <c r="G59" s="29" t="s">
        <v>82</v>
      </c>
      <c r="H59" s="338" t="s">
        <v>221</v>
      </c>
      <c r="I59" s="339"/>
      <c r="J59" s="340"/>
    </row>
    <row r="60" spans="2:10" ht="16.5" thickTop="1" thickBot="1" x14ac:dyDescent="0.3">
      <c r="B60" s="34" t="s">
        <v>84</v>
      </c>
      <c r="C60" s="34" t="s">
        <v>36</v>
      </c>
      <c r="D60" s="34" t="s">
        <v>85</v>
      </c>
      <c r="E60" s="34" t="s">
        <v>86</v>
      </c>
      <c r="F60" s="34" t="s">
        <v>87</v>
      </c>
      <c r="G60" s="34" t="s">
        <v>87</v>
      </c>
      <c r="H60" s="35" t="s">
        <v>57</v>
      </c>
      <c r="I60" s="34" t="s">
        <v>58</v>
      </c>
      <c r="J60" s="34" t="s">
        <v>59</v>
      </c>
    </row>
    <row r="61" spans="2:10" ht="16.5" thickTop="1" thickBot="1" x14ac:dyDescent="0.3">
      <c r="B61" s="37"/>
      <c r="C61" s="37"/>
      <c r="D61" s="42" t="e">
        <f>B61/C61</f>
        <v>#DIV/0!</v>
      </c>
      <c r="E61" s="37"/>
      <c r="F61" s="37"/>
      <c r="G61" s="37"/>
      <c r="H61" s="265"/>
      <c r="I61" s="265"/>
      <c r="J61" s="265"/>
    </row>
    <row r="62" spans="2:10" ht="16.5" thickTop="1" thickBot="1" x14ac:dyDescent="0.3"/>
    <row r="63" spans="2:10" ht="32.25" thickBot="1" x14ac:dyDescent="0.3">
      <c r="B63" s="30" t="s">
        <v>180</v>
      </c>
      <c r="C63" s="315" t="s">
        <v>74</v>
      </c>
      <c r="D63" s="316"/>
      <c r="E63" s="316"/>
      <c r="F63" s="316"/>
      <c r="G63" s="316"/>
      <c r="H63" s="317"/>
      <c r="I63" s="3"/>
      <c r="J63" s="3"/>
    </row>
    <row r="64" spans="2:10" ht="19.5" thickBot="1" x14ac:dyDescent="0.3">
      <c r="B64" s="341" t="s">
        <v>188</v>
      </c>
      <c r="C64" s="342"/>
      <c r="D64" s="342"/>
      <c r="E64" s="342"/>
      <c r="F64" s="342"/>
      <c r="G64" s="342"/>
      <c r="H64" s="342"/>
      <c r="I64" s="342"/>
      <c r="J64" s="343"/>
    </row>
    <row r="65" spans="1:11" ht="31.5" thickBot="1" x14ac:dyDescent="0.3">
      <c r="B65" s="1" t="s">
        <v>77</v>
      </c>
      <c r="C65" s="1" t="s">
        <v>78</v>
      </c>
      <c r="D65" s="1" t="s">
        <v>79</v>
      </c>
      <c r="E65" s="1" t="s">
        <v>80</v>
      </c>
      <c r="F65" s="29" t="s">
        <v>81</v>
      </c>
      <c r="G65" s="29" t="s">
        <v>82</v>
      </c>
      <c r="H65" s="338" t="s">
        <v>221</v>
      </c>
      <c r="I65" s="339"/>
      <c r="J65" s="340"/>
    </row>
    <row r="66" spans="1:11" ht="16.5" thickTop="1" thickBot="1" x14ac:dyDescent="0.3">
      <c r="B66" s="34" t="s">
        <v>84</v>
      </c>
      <c r="C66" s="34" t="s">
        <v>36</v>
      </c>
      <c r="D66" s="34" t="s">
        <v>85</v>
      </c>
      <c r="E66" s="34" t="s">
        <v>86</v>
      </c>
      <c r="F66" s="34" t="s">
        <v>87</v>
      </c>
      <c r="G66" s="34" t="s">
        <v>87</v>
      </c>
      <c r="H66" s="35" t="s">
        <v>57</v>
      </c>
      <c r="I66" s="34" t="s">
        <v>58</v>
      </c>
      <c r="J66" s="34" t="s">
        <v>59</v>
      </c>
    </row>
    <row r="67" spans="1:11" ht="16.5" thickTop="1" thickBot="1" x14ac:dyDescent="0.3">
      <c r="B67" s="37"/>
      <c r="C67" s="37"/>
      <c r="D67" s="42" t="e">
        <f>B67/C67</f>
        <v>#DIV/0!</v>
      </c>
      <c r="E67" s="37"/>
      <c r="F67" s="37"/>
      <c r="G67" s="37"/>
      <c r="H67" s="265"/>
      <c r="I67" s="265"/>
      <c r="J67" s="265"/>
    </row>
    <row r="68" spans="1:11" ht="16.5" thickTop="1" thickBot="1" x14ac:dyDescent="0.3"/>
    <row r="69" spans="1:11" ht="19.5" thickBot="1" x14ac:dyDescent="0.3">
      <c r="B69" s="341" t="s">
        <v>186</v>
      </c>
      <c r="C69" s="342"/>
      <c r="D69" s="342"/>
      <c r="E69" s="342"/>
      <c r="F69" s="342"/>
      <c r="G69" s="342"/>
      <c r="H69" s="342"/>
      <c r="I69" s="342"/>
      <c r="J69" s="343"/>
    </row>
    <row r="70" spans="1:11" ht="31.5" thickBot="1" x14ac:dyDescent="0.3">
      <c r="B70" s="1" t="s">
        <v>77</v>
      </c>
      <c r="C70" s="1" t="s">
        <v>78</v>
      </c>
      <c r="D70" s="1" t="s">
        <v>79</v>
      </c>
      <c r="E70" s="1" t="s">
        <v>80</v>
      </c>
      <c r="F70" s="29" t="s">
        <v>81</v>
      </c>
      <c r="G70" s="29" t="s">
        <v>82</v>
      </c>
      <c r="H70" s="338" t="s">
        <v>221</v>
      </c>
      <c r="I70" s="339"/>
      <c r="J70" s="340"/>
    </row>
    <row r="71" spans="1:11" ht="16.5" thickTop="1" thickBot="1" x14ac:dyDescent="0.3">
      <c r="B71" s="34" t="s">
        <v>84</v>
      </c>
      <c r="C71" s="34" t="s">
        <v>36</v>
      </c>
      <c r="D71" s="34" t="s">
        <v>85</v>
      </c>
      <c r="E71" s="34" t="s">
        <v>86</v>
      </c>
      <c r="F71" s="34" t="s">
        <v>87</v>
      </c>
      <c r="G71" s="34" t="s">
        <v>87</v>
      </c>
      <c r="H71" s="35" t="s">
        <v>57</v>
      </c>
      <c r="I71" s="34" t="s">
        <v>58</v>
      </c>
      <c r="J71" s="34" t="s">
        <v>59</v>
      </c>
    </row>
    <row r="72" spans="1:11" ht="16.5" thickTop="1" thickBot="1" x14ac:dyDescent="0.3">
      <c r="B72" s="37">
        <f>+B43+B49+B55+B61+B67</f>
        <v>0</v>
      </c>
      <c r="C72" s="37">
        <f>+C43+C49+C55+C61+C67</f>
        <v>0</v>
      </c>
      <c r="D72" s="42" t="e">
        <f>B72/C72</f>
        <v>#DIV/0!</v>
      </c>
      <c r="E72" s="37" t="e">
        <f>(E43*C43+E49*C49+E55*C55+E61*C61+E67*C67)/(C43+C49+C55+C61+C67)</f>
        <v>#DIV/0!</v>
      </c>
      <c r="F72" s="37" t="e">
        <f>(F43*B43+F49*B49+F55*B55+F61*B61+F67*B67)/(B43+B49+B55+B61+B67)</f>
        <v>#DIV/0!</v>
      </c>
      <c r="G72" s="37" t="e">
        <f>(G43*B43+G49*B49+G55*B55+G61*B61+G67*B67)/(B43+B49+B55+B61+B67)</f>
        <v>#DIV/0!</v>
      </c>
      <c r="H72" s="265"/>
      <c r="I72" s="265"/>
      <c r="J72" s="265"/>
    </row>
    <row r="73" spans="1:11" ht="15.75" thickTop="1" x14ac:dyDescent="0.25"/>
    <row r="74" spans="1:11" x14ac:dyDescent="0.25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</row>
    <row r="75" spans="1:11" ht="24" thickBot="1" x14ac:dyDescent="0.35">
      <c r="B75" s="143" t="s">
        <v>175</v>
      </c>
      <c r="C75" s="3"/>
      <c r="D75" s="3"/>
      <c r="E75" s="3"/>
      <c r="F75" s="3"/>
      <c r="G75" s="3"/>
      <c r="H75" s="3"/>
      <c r="I75" s="3"/>
      <c r="J75" s="3"/>
    </row>
    <row r="76" spans="1:11" ht="32.25" thickBot="1" x14ac:dyDescent="0.3">
      <c r="B76" s="30" t="s">
        <v>73</v>
      </c>
      <c r="C76" s="315" t="s">
        <v>74</v>
      </c>
      <c r="D76" s="316"/>
      <c r="E76" s="316"/>
      <c r="F76" s="316"/>
      <c r="G76" s="316"/>
      <c r="H76" s="317"/>
      <c r="I76" s="3"/>
      <c r="J76" s="3"/>
    </row>
    <row r="77" spans="1:11" ht="19.5" thickBot="1" x14ac:dyDescent="0.3">
      <c r="B77" s="341" t="s">
        <v>188</v>
      </c>
      <c r="C77" s="342"/>
      <c r="D77" s="342"/>
      <c r="E77" s="342"/>
      <c r="F77" s="342"/>
      <c r="G77" s="342"/>
      <c r="H77" s="342"/>
      <c r="I77" s="342"/>
      <c r="J77" s="343"/>
    </row>
    <row r="78" spans="1:11" ht="31.5" thickBot="1" x14ac:dyDescent="0.3">
      <c r="B78" s="1" t="s">
        <v>77</v>
      </c>
      <c r="C78" s="1" t="s">
        <v>78</v>
      </c>
      <c r="D78" s="1" t="s">
        <v>79</v>
      </c>
      <c r="E78" s="1" t="s">
        <v>80</v>
      </c>
      <c r="F78" s="29" t="s">
        <v>81</v>
      </c>
      <c r="G78" s="29" t="s">
        <v>82</v>
      </c>
      <c r="H78" s="338" t="s">
        <v>221</v>
      </c>
      <c r="I78" s="339"/>
      <c r="J78" s="340"/>
    </row>
    <row r="79" spans="1:11" ht="16.5" thickTop="1" thickBot="1" x14ac:dyDescent="0.3">
      <c r="B79" s="34" t="s">
        <v>84</v>
      </c>
      <c r="C79" s="34" t="s">
        <v>36</v>
      </c>
      <c r="D79" s="34" t="s">
        <v>85</v>
      </c>
      <c r="E79" s="34" t="s">
        <v>86</v>
      </c>
      <c r="F79" s="34" t="s">
        <v>87</v>
      </c>
      <c r="G79" s="34" t="s">
        <v>87</v>
      </c>
      <c r="H79" s="35" t="s">
        <v>57</v>
      </c>
      <c r="I79" s="34" t="s">
        <v>58</v>
      </c>
      <c r="J79" s="34" t="s">
        <v>59</v>
      </c>
    </row>
    <row r="80" spans="1:11" ht="16.5" thickTop="1" thickBot="1" x14ac:dyDescent="0.3">
      <c r="B80" s="37"/>
      <c r="C80" s="37"/>
      <c r="D80" s="42" t="e">
        <f>B80/C80</f>
        <v>#DIV/0!</v>
      </c>
      <c r="E80" s="37"/>
      <c r="F80" s="37"/>
      <c r="G80" s="37"/>
      <c r="H80" s="265"/>
      <c r="I80" s="265"/>
      <c r="J80" s="265"/>
    </row>
    <row r="81" spans="2:10" ht="16.5" thickTop="1" thickBot="1" x14ac:dyDescent="0.3"/>
    <row r="82" spans="2:10" ht="32.25" thickBot="1" x14ac:dyDescent="0.3">
      <c r="B82" s="30" t="s">
        <v>75</v>
      </c>
      <c r="C82" s="315" t="s">
        <v>74</v>
      </c>
      <c r="D82" s="316"/>
      <c r="E82" s="316"/>
      <c r="F82" s="316"/>
      <c r="G82" s="316"/>
      <c r="H82" s="317"/>
      <c r="I82" s="3"/>
      <c r="J82" s="3"/>
    </row>
    <row r="83" spans="2:10" ht="19.5" thickBot="1" x14ac:dyDescent="0.3">
      <c r="B83" s="341" t="s">
        <v>188</v>
      </c>
      <c r="C83" s="342"/>
      <c r="D83" s="342"/>
      <c r="E83" s="342"/>
      <c r="F83" s="342"/>
      <c r="G83" s="342"/>
      <c r="H83" s="342"/>
      <c r="I83" s="342"/>
      <c r="J83" s="343"/>
    </row>
    <row r="84" spans="2:10" ht="31.5" thickBot="1" x14ac:dyDescent="0.3">
      <c r="B84" s="1" t="s">
        <v>77</v>
      </c>
      <c r="C84" s="1" t="s">
        <v>78</v>
      </c>
      <c r="D84" s="1" t="s">
        <v>79</v>
      </c>
      <c r="E84" s="1" t="s">
        <v>80</v>
      </c>
      <c r="F84" s="29" t="s">
        <v>81</v>
      </c>
      <c r="G84" s="29" t="s">
        <v>82</v>
      </c>
      <c r="H84" s="338" t="s">
        <v>221</v>
      </c>
      <c r="I84" s="339"/>
      <c r="J84" s="340"/>
    </row>
    <row r="85" spans="2:10" ht="16.5" thickTop="1" thickBot="1" x14ac:dyDescent="0.3">
      <c r="B85" s="34" t="s">
        <v>84</v>
      </c>
      <c r="C85" s="34" t="s">
        <v>36</v>
      </c>
      <c r="D85" s="34" t="s">
        <v>85</v>
      </c>
      <c r="E85" s="34" t="s">
        <v>86</v>
      </c>
      <c r="F85" s="34" t="s">
        <v>87</v>
      </c>
      <c r="G85" s="34" t="s">
        <v>87</v>
      </c>
      <c r="H85" s="35" t="s">
        <v>57</v>
      </c>
      <c r="I85" s="34" t="s">
        <v>58</v>
      </c>
      <c r="J85" s="34" t="s">
        <v>59</v>
      </c>
    </row>
    <row r="86" spans="2:10" ht="16.5" thickTop="1" thickBot="1" x14ac:dyDescent="0.3">
      <c r="B86" s="37"/>
      <c r="C86" s="37"/>
      <c r="D86" s="42" t="e">
        <f>B86/C86</f>
        <v>#DIV/0!</v>
      </c>
      <c r="E86" s="37"/>
      <c r="F86" s="37"/>
      <c r="G86" s="37"/>
      <c r="H86" s="265"/>
      <c r="I86" s="265"/>
      <c r="J86" s="265"/>
    </row>
    <row r="87" spans="2:10" ht="16.5" thickTop="1" thickBot="1" x14ac:dyDescent="0.3"/>
    <row r="88" spans="2:10" ht="32.25" thickBot="1" x14ac:dyDescent="0.3">
      <c r="B88" s="30" t="s">
        <v>170</v>
      </c>
      <c r="C88" s="315" t="s">
        <v>74</v>
      </c>
      <c r="D88" s="316"/>
      <c r="E88" s="316"/>
      <c r="F88" s="316"/>
      <c r="G88" s="316"/>
      <c r="H88" s="317"/>
      <c r="I88" s="3"/>
      <c r="J88" s="3"/>
    </row>
    <row r="89" spans="2:10" ht="19.5" thickBot="1" x14ac:dyDescent="0.3">
      <c r="B89" s="341" t="s">
        <v>188</v>
      </c>
      <c r="C89" s="342"/>
      <c r="D89" s="342"/>
      <c r="E89" s="342"/>
      <c r="F89" s="342"/>
      <c r="G89" s="342"/>
      <c r="H89" s="342"/>
      <c r="I89" s="342"/>
      <c r="J89" s="343"/>
    </row>
    <row r="90" spans="2:10" ht="31.5" thickBot="1" x14ac:dyDescent="0.3">
      <c r="B90" s="1" t="s">
        <v>77</v>
      </c>
      <c r="C90" s="1" t="s">
        <v>78</v>
      </c>
      <c r="D90" s="1" t="s">
        <v>79</v>
      </c>
      <c r="E90" s="1" t="s">
        <v>80</v>
      </c>
      <c r="F90" s="29" t="s">
        <v>81</v>
      </c>
      <c r="G90" s="29" t="s">
        <v>82</v>
      </c>
      <c r="H90" s="338" t="s">
        <v>221</v>
      </c>
      <c r="I90" s="339"/>
      <c r="J90" s="340"/>
    </row>
    <row r="91" spans="2:10" ht="16.5" thickTop="1" thickBot="1" x14ac:dyDescent="0.3">
      <c r="B91" s="34" t="s">
        <v>84</v>
      </c>
      <c r="C91" s="34" t="s">
        <v>36</v>
      </c>
      <c r="D91" s="34" t="s">
        <v>85</v>
      </c>
      <c r="E91" s="34" t="s">
        <v>86</v>
      </c>
      <c r="F91" s="34" t="s">
        <v>87</v>
      </c>
      <c r="G91" s="34" t="s">
        <v>87</v>
      </c>
      <c r="H91" s="35" t="s">
        <v>57</v>
      </c>
      <c r="I91" s="34" t="s">
        <v>58</v>
      </c>
      <c r="J91" s="34" t="s">
        <v>59</v>
      </c>
    </row>
    <row r="92" spans="2:10" ht="16.5" thickTop="1" thickBot="1" x14ac:dyDescent="0.3">
      <c r="B92" s="37"/>
      <c r="C92" s="37"/>
      <c r="D92" s="42" t="e">
        <f>B92/C92</f>
        <v>#DIV/0!</v>
      </c>
      <c r="E92" s="37"/>
      <c r="F92" s="37"/>
      <c r="G92" s="37"/>
      <c r="H92" s="265"/>
      <c r="I92" s="265"/>
      <c r="J92" s="265"/>
    </row>
    <row r="93" spans="2:10" ht="16.5" thickTop="1" thickBot="1" x14ac:dyDescent="0.3"/>
    <row r="94" spans="2:10" ht="32.25" thickBot="1" x14ac:dyDescent="0.3">
      <c r="B94" s="30" t="s">
        <v>171</v>
      </c>
      <c r="C94" s="315" t="s">
        <v>74</v>
      </c>
      <c r="D94" s="316"/>
      <c r="E94" s="316"/>
      <c r="F94" s="316"/>
      <c r="G94" s="316"/>
      <c r="H94" s="317"/>
      <c r="I94" s="3"/>
      <c r="J94" s="3"/>
    </row>
    <row r="95" spans="2:10" ht="19.5" thickBot="1" x14ac:dyDescent="0.3">
      <c r="B95" s="341" t="s">
        <v>188</v>
      </c>
      <c r="C95" s="342"/>
      <c r="D95" s="342"/>
      <c r="E95" s="342"/>
      <c r="F95" s="342"/>
      <c r="G95" s="342"/>
      <c r="H95" s="342"/>
      <c r="I95" s="342"/>
      <c r="J95" s="343"/>
    </row>
    <row r="96" spans="2:10" ht="31.5" thickBot="1" x14ac:dyDescent="0.3">
      <c r="B96" s="1" t="s">
        <v>77</v>
      </c>
      <c r="C96" s="1" t="s">
        <v>78</v>
      </c>
      <c r="D96" s="1" t="s">
        <v>79</v>
      </c>
      <c r="E96" s="1" t="s">
        <v>80</v>
      </c>
      <c r="F96" s="29" t="s">
        <v>81</v>
      </c>
      <c r="G96" s="29" t="s">
        <v>82</v>
      </c>
      <c r="H96" s="338" t="s">
        <v>221</v>
      </c>
      <c r="I96" s="339"/>
      <c r="J96" s="340"/>
    </row>
    <row r="97" spans="1:11" ht="16.5" thickTop="1" thickBot="1" x14ac:dyDescent="0.3">
      <c r="B97" s="34" t="s">
        <v>84</v>
      </c>
      <c r="C97" s="34" t="s">
        <v>36</v>
      </c>
      <c r="D97" s="34" t="s">
        <v>85</v>
      </c>
      <c r="E97" s="34" t="s">
        <v>86</v>
      </c>
      <c r="F97" s="34" t="s">
        <v>87</v>
      </c>
      <c r="G97" s="34" t="s">
        <v>87</v>
      </c>
      <c r="H97" s="35" t="s">
        <v>57</v>
      </c>
      <c r="I97" s="34" t="s">
        <v>58</v>
      </c>
      <c r="J97" s="34" t="s">
        <v>59</v>
      </c>
    </row>
    <row r="98" spans="1:11" ht="16.5" thickTop="1" thickBot="1" x14ac:dyDescent="0.3">
      <c r="B98" s="37"/>
      <c r="C98" s="37"/>
      <c r="D98" s="42" t="e">
        <f>B98/C98</f>
        <v>#DIV/0!</v>
      </c>
      <c r="E98" s="37"/>
      <c r="F98" s="37"/>
      <c r="G98" s="37"/>
      <c r="H98" s="265"/>
      <c r="I98" s="265"/>
      <c r="J98" s="265"/>
    </row>
    <row r="99" spans="1:11" ht="16.5" thickTop="1" thickBot="1" x14ac:dyDescent="0.3"/>
    <row r="100" spans="1:11" ht="32.25" thickBot="1" x14ac:dyDescent="0.3">
      <c r="B100" s="30" t="s">
        <v>180</v>
      </c>
      <c r="C100" s="315" t="s">
        <v>74</v>
      </c>
      <c r="D100" s="316"/>
      <c r="E100" s="316"/>
      <c r="F100" s="316"/>
      <c r="G100" s="316"/>
      <c r="H100" s="317"/>
      <c r="I100" s="3"/>
      <c r="J100" s="3"/>
    </row>
    <row r="101" spans="1:11" ht="19.5" thickBot="1" x14ac:dyDescent="0.3">
      <c r="B101" s="341" t="s">
        <v>188</v>
      </c>
      <c r="C101" s="342"/>
      <c r="D101" s="342"/>
      <c r="E101" s="342"/>
      <c r="F101" s="342"/>
      <c r="G101" s="342"/>
      <c r="H101" s="342"/>
      <c r="I101" s="342"/>
      <c r="J101" s="343"/>
    </row>
    <row r="102" spans="1:11" ht="31.5" thickBot="1" x14ac:dyDescent="0.3">
      <c r="B102" s="1" t="s">
        <v>77</v>
      </c>
      <c r="C102" s="1" t="s">
        <v>78</v>
      </c>
      <c r="D102" s="1" t="s">
        <v>79</v>
      </c>
      <c r="E102" s="1" t="s">
        <v>80</v>
      </c>
      <c r="F102" s="29" t="s">
        <v>81</v>
      </c>
      <c r="G102" s="29" t="s">
        <v>82</v>
      </c>
      <c r="H102" s="338" t="s">
        <v>221</v>
      </c>
      <c r="I102" s="339"/>
      <c r="J102" s="340"/>
    </row>
    <row r="103" spans="1:11" ht="16.5" thickTop="1" thickBot="1" x14ac:dyDescent="0.3">
      <c r="B103" s="34" t="s">
        <v>84</v>
      </c>
      <c r="C103" s="34" t="s">
        <v>36</v>
      </c>
      <c r="D103" s="34" t="s">
        <v>85</v>
      </c>
      <c r="E103" s="34" t="s">
        <v>86</v>
      </c>
      <c r="F103" s="34" t="s">
        <v>87</v>
      </c>
      <c r="G103" s="34" t="s">
        <v>87</v>
      </c>
      <c r="H103" s="35" t="s">
        <v>57</v>
      </c>
      <c r="I103" s="34" t="s">
        <v>58</v>
      </c>
      <c r="J103" s="34" t="s">
        <v>59</v>
      </c>
    </row>
    <row r="104" spans="1:11" ht="16.5" thickTop="1" thickBot="1" x14ac:dyDescent="0.3">
      <c r="B104" s="37"/>
      <c r="C104" s="37"/>
      <c r="D104" s="42" t="e">
        <f>B104/C104</f>
        <v>#DIV/0!</v>
      </c>
      <c r="E104" s="37"/>
      <c r="F104" s="37"/>
      <c r="G104" s="37"/>
      <c r="H104" s="265"/>
      <c r="I104" s="265"/>
      <c r="J104" s="265"/>
    </row>
    <row r="105" spans="1:11" ht="16.5" thickTop="1" thickBot="1" x14ac:dyDescent="0.3"/>
    <row r="106" spans="1:11" ht="19.5" thickBot="1" x14ac:dyDescent="0.3">
      <c r="B106" s="341" t="s">
        <v>186</v>
      </c>
      <c r="C106" s="342"/>
      <c r="D106" s="342"/>
      <c r="E106" s="342"/>
      <c r="F106" s="342"/>
      <c r="G106" s="342"/>
      <c r="H106" s="342"/>
      <c r="I106" s="342"/>
      <c r="J106" s="343"/>
    </row>
    <row r="107" spans="1:11" ht="31.5" thickBot="1" x14ac:dyDescent="0.3">
      <c r="B107" s="1" t="s">
        <v>77</v>
      </c>
      <c r="C107" s="1" t="s">
        <v>78</v>
      </c>
      <c r="D107" s="1" t="s">
        <v>79</v>
      </c>
      <c r="E107" s="1" t="s">
        <v>80</v>
      </c>
      <c r="F107" s="29" t="s">
        <v>81</v>
      </c>
      <c r="G107" s="29" t="s">
        <v>82</v>
      </c>
      <c r="H107" s="338" t="s">
        <v>221</v>
      </c>
      <c r="I107" s="339"/>
      <c r="J107" s="340"/>
    </row>
    <row r="108" spans="1:11" ht="16.5" thickTop="1" thickBot="1" x14ac:dyDescent="0.3">
      <c r="B108" s="34" t="s">
        <v>84</v>
      </c>
      <c r="C108" s="34" t="s">
        <v>36</v>
      </c>
      <c r="D108" s="34" t="s">
        <v>85</v>
      </c>
      <c r="E108" s="34" t="s">
        <v>86</v>
      </c>
      <c r="F108" s="34" t="s">
        <v>87</v>
      </c>
      <c r="G108" s="34" t="s">
        <v>87</v>
      </c>
      <c r="H108" s="35" t="s">
        <v>57</v>
      </c>
      <c r="I108" s="34" t="s">
        <v>58</v>
      </c>
      <c r="J108" s="34" t="s">
        <v>59</v>
      </c>
    </row>
    <row r="109" spans="1:11" ht="16.5" thickTop="1" thickBot="1" x14ac:dyDescent="0.3">
      <c r="B109" s="37">
        <f>+B80+B86+B92+B98+B104</f>
        <v>0</v>
      </c>
      <c r="C109" s="37">
        <f>+C80+C86+C92+C98+C104</f>
        <v>0</v>
      </c>
      <c r="D109" s="42" t="e">
        <f>B109/C109</f>
        <v>#DIV/0!</v>
      </c>
      <c r="E109" s="37" t="e">
        <f>(E80*C80+E86*C86+E92*C92+E98*C98+E104*C104)/(C80+C86+C92+C98+C104)</f>
        <v>#DIV/0!</v>
      </c>
      <c r="F109" s="37" t="e">
        <f>(F80*B80+F86*B86+F92*B92+F98*B98+F104*B104)/(B80+B86+B92+B98+B104)</f>
        <v>#DIV/0!</v>
      </c>
      <c r="G109" s="37" t="e">
        <f>(G80*B80+G86*B86+G92*B92+G98*B98+G104*B104)/(B80+B86+B92+B98+B104)</f>
        <v>#DIV/0!</v>
      </c>
      <c r="H109" s="265"/>
      <c r="I109" s="265"/>
      <c r="J109" s="265"/>
    </row>
    <row r="110" spans="1:11" ht="15.75" thickTop="1" x14ac:dyDescent="0.25"/>
    <row r="111" spans="1:11" x14ac:dyDescent="0.25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</row>
    <row r="112" spans="1:11" ht="24" thickBot="1" x14ac:dyDescent="0.35">
      <c r="B112" s="143" t="s">
        <v>176</v>
      </c>
      <c r="C112" s="3"/>
      <c r="D112" s="3"/>
      <c r="E112" s="3"/>
      <c r="F112" s="3"/>
      <c r="G112" s="3"/>
      <c r="H112" s="3"/>
      <c r="I112" s="3"/>
      <c r="J112" s="3"/>
    </row>
    <row r="113" spans="2:10" ht="32.25" thickBot="1" x14ac:dyDescent="0.3">
      <c r="B113" s="30" t="s">
        <v>73</v>
      </c>
      <c r="C113" s="315" t="s">
        <v>74</v>
      </c>
      <c r="D113" s="316"/>
      <c r="E113" s="316"/>
      <c r="F113" s="316"/>
      <c r="G113" s="316"/>
      <c r="H113" s="317"/>
      <c r="I113" s="3"/>
      <c r="J113" s="3"/>
    </row>
    <row r="114" spans="2:10" ht="19.5" thickBot="1" x14ac:dyDescent="0.3">
      <c r="B114" s="341" t="s">
        <v>188</v>
      </c>
      <c r="C114" s="342"/>
      <c r="D114" s="342"/>
      <c r="E114" s="342"/>
      <c r="F114" s="342"/>
      <c r="G114" s="342"/>
      <c r="H114" s="342"/>
      <c r="I114" s="342"/>
      <c r="J114" s="343"/>
    </row>
    <row r="115" spans="2:10" ht="31.5" thickBot="1" x14ac:dyDescent="0.3">
      <c r="B115" s="1" t="s">
        <v>77</v>
      </c>
      <c r="C115" s="1" t="s">
        <v>78</v>
      </c>
      <c r="D115" s="1" t="s">
        <v>79</v>
      </c>
      <c r="E115" s="1" t="s">
        <v>80</v>
      </c>
      <c r="F115" s="29" t="s">
        <v>81</v>
      </c>
      <c r="G115" s="29" t="s">
        <v>82</v>
      </c>
      <c r="H115" s="338" t="s">
        <v>221</v>
      </c>
      <c r="I115" s="339"/>
      <c r="J115" s="340"/>
    </row>
    <row r="116" spans="2:10" ht="16.5" thickTop="1" thickBot="1" x14ac:dyDescent="0.3">
      <c r="B116" s="34" t="s">
        <v>84</v>
      </c>
      <c r="C116" s="34" t="s">
        <v>36</v>
      </c>
      <c r="D116" s="34" t="s">
        <v>85</v>
      </c>
      <c r="E116" s="34" t="s">
        <v>86</v>
      </c>
      <c r="F116" s="34" t="s">
        <v>87</v>
      </c>
      <c r="G116" s="34" t="s">
        <v>87</v>
      </c>
      <c r="H116" s="35" t="s">
        <v>57</v>
      </c>
      <c r="I116" s="34" t="s">
        <v>58</v>
      </c>
      <c r="J116" s="34" t="s">
        <v>59</v>
      </c>
    </row>
    <row r="117" spans="2:10" ht="16.5" thickTop="1" thickBot="1" x14ac:dyDescent="0.3">
      <c r="B117" s="37"/>
      <c r="C117" s="37"/>
      <c r="D117" s="42" t="e">
        <f>B117/C117</f>
        <v>#DIV/0!</v>
      </c>
      <c r="E117" s="37"/>
      <c r="F117" s="37"/>
      <c r="G117" s="37"/>
      <c r="H117" s="265"/>
      <c r="I117" s="265"/>
      <c r="J117" s="265"/>
    </row>
    <row r="118" spans="2:10" ht="16.5" thickTop="1" thickBot="1" x14ac:dyDescent="0.3"/>
    <row r="119" spans="2:10" ht="32.25" thickBot="1" x14ac:dyDescent="0.3">
      <c r="B119" s="30" t="s">
        <v>75</v>
      </c>
      <c r="C119" s="315" t="s">
        <v>74</v>
      </c>
      <c r="D119" s="316"/>
      <c r="E119" s="316"/>
      <c r="F119" s="316"/>
      <c r="G119" s="316"/>
      <c r="H119" s="317"/>
      <c r="I119" s="3"/>
      <c r="J119" s="3"/>
    </row>
    <row r="120" spans="2:10" ht="19.5" thickBot="1" x14ac:dyDescent="0.3">
      <c r="B120" s="341" t="s">
        <v>188</v>
      </c>
      <c r="C120" s="342"/>
      <c r="D120" s="342"/>
      <c r="E120" s="342"/>
      <c r="F120" s="342"/>
      <c r="G120" s="342"/>
      <c r="H120" s="342"/>
      <c r="I120" s="342"/>
      <c r="J120" s="343"/>
    </row>
    <row r="121" spans="2:10" ht="31.5" thickBot="1" x14ac:dyDescent="0.3">
      <c r="B121" s="1" t="s">
        <v>77</v>
      </c>
      <c r="C121" s="1" t="s">
        <v>78</v>
      </c>
      <c r="D121" s="1" t="s">
        <v>79</v>
      </c>
      <c r="E121" s="1" t="s">
        <v>80</v>
      </c>
      <c r="F121" s="29" t="s">
        <v>81</v>
      </c>
      <c r="G121" s="29" t="s">
        <v>82</v>
      </c>
      <c r="H121" s="338" t="s">
        <v>221</v>
      </c>
      <c r="I121" s="339"/>
      <c r="J121" s="340"/>
    </row>
    <row r="122" spans="2:10" ht="16.5" thickTop="1" thickBot="1" x14ac:dyDescent="0.3">
      <c r="B122" s="34" t="s">
        <v>84</v>
      </c>
      <c r="C122" s="34" t="s">
        <v>36</v>
      </c>
      <c r="D122" s="34" t="s">
        <v>85</v>
      </c>
      <c r="E122" s="34" t="s">
        <v>86</v>
      </c>
      <c r="F122" s="34" t="s">
        <v>87</v>
      </c>
      <c r="G122" s="34" t="s">
        <v>87</v>
      </c>
      <c r="H122" s="35" t="s">
        <v>57</v>
      </c>
      <c r="I122" s="34" t="s">
        <v>58</v>
      </c>
      <c r="J122" s="34" t="s">
        <v>59</v>
      </c>
    </row>
    <row r="123" spans="2:10" ht="16.5" thickTop="1" thickBot="1" x14ac:dyDescent="0.3">
      <c r="B123" s="37"/>
      <c r="C123" s="37"/>
      <c r="D123" s="42" t="e">
        <f>B123/C123</f>
        <v>#DIV/0!</v>
      </c>
      <c r="E123" s="37"/>
      <c r="F123" s="37"/>
      <c r="G123" s="37"/>
      <c r="H123" s="265"/>
      <c r="I123" s="265"/>
      <c r="J123" s="265"/>
    </row>
    <row r="124" spans="2:10" ht="16.5" thickTop="1" thickBot="1" x14ac:dyDescent="0.3"/>
    <row r="125" spans="2:10" ht="32.25" thickBot="1" x14ac:dyDescent="0.3">
      <c r="B125" s="30" t="s">
        <v>170</v>
      </c>
      <c r="C125" s="315" t="s">
        <v>74</v>
      </c>
      <c r="D125" s="316"/>
      <c r="E125" s="316"/>
      <c r="F125" s="316"/>
      <c r="G125" s="316"/>
      <c r="H125" s="317"/>
      <c r="I125" s="3"/>
      <c r="J125" s="3"/>
    </row>
    <row r="126" spans="2:10" ht="19.5" thickBot="1" x14ac:dyDescent="0.3">
      <c r="B126" s="341" t="s">
        <v>188</v>
      </c>
      <c r="C126" s="342"/>
      <c r="D126" s="342"/>
      <c r="E126" s="342"/>
      <c r="F126" s="342"/>
      <c r="G126" s="342"/>
      <c r="H126" s="342"/>
      <c r="I126" s="342"/>
      <c r="J126" s="343"/>
    </row>
    <row r="127" spans="2:10" ht="31.5" thickBot="1" x14ac:dyDescent="0.3">
      <c r="B127" s="1" t="s">
        <v>77</v>
      </c>
      <c r="C127" s="1" t="s">
        <v>78</v>
      </c>
      <c r="D127" s="1" t="s">
        <v>79</v>
      </c>
      <c r="E127" s="1" t="s">
        <v>80</v>
      </c>
      <c r="F127" s="29" t="s">
        <v>81</v>
      </c>
      <c r="G127" s="29" t="s">
        <v>82</v>
      </c>
      <c r="H127" s="338" t="s">
        <v>221</v>
      </c>
      <c r="I127" s="339"/>
      <c r="J127" s="340"/>
    </row>
    <row r="128" spans="2:10" ht="16.5" thickTop="1" thickBot="1" x14ac:dyDescent="0.3">
      <c r="B128" s="34" t="s">
        <v>84</v>
      </c>
      <c r="C128" s="34" t="s">
        <v>36</v>
      </c>
      <c r="D128" s="34" t="s">
        <v>85</v>
      </c>
      <c r="E128" s="34" t="s">
        <v>86</v>
      </c>
      <c r="F128" s="34" t="s">
        <v>87</v>
      </c>
      <c r="G128" s="34" t="s">
        <v>87</v>
      </c>
      <c r="H128" s="35" t="s">
        <v>57</v>
      </c>
      <c r="I128" s="34" t="s">
        <v>58</v>
      </c>
      <c r="J128" s="34" t="s">
        <v>59</v>
      </c>
    </row>
    <row r="129" spans="2:10" ht="16.5" thickTop="1" thickBot="1" x14ac:dyDescent="0.3">
      <c r="B129" s="37"/>
      <c r="C129" s="37"/>
      <c r="D129" s="42" t="e">
        <f>B129/C129</f>
        <v>#DIV/0!</v>
      </c>
      <c r="E129" s="37"/>
      <c r="F129" s="37"/>
      <c r="G129" s="37"/>
      <c r="H129" s="265"/>
      <c r="I129" s="265"/>
      <c r="J129" s="265"/>
    </row>
    <row r="130" spans="2:10" ht="16.5" thickTop="1" thickBot="1" x14ac:dyDescent="0.3"/>
    <row r="131" spans="2:10" ht="32.25" thickBot="1" x14ac:dyDescent="0.3">
      <c r="B131" s="30" t="s">
        <v>171</v>
      </c>
      <c r="C131" s="315" t="s">
        <v>74</v>
      </c>
      <c r="D131" s="316"/>
      <c r="E131" s="316"/>
      <c r="F131" s="316"/>
      <c r="G131" s="316"/>
      <c r="H131" s="317"/>
      <c r="I131" s="3"/>
      <c r="J131" s="3"/>
    </row>
    <row r="132" spans="2:10" ht="19.5" thickBot="1" x14ac:dyDescent="0.3">
      <c r="B132" s="341" t="s">
        <v>188</v>
      </c>
      <c r="C132" s="342"/>
      <c r="D132" s="342"/>
      <c r="E132" s="342"/>
      <c r="F132" s="342"/>
      <c r="G132" s="342"/>
      <c r="H132" s="342"/>
      <c r="I132" s="342"/>
      <c r="J132" s="343"/>
    </row>
    <row r="133" spans="2:10" ht="31.5" thickBot="1" x14ac:dyDescent="0.3">
      <c r="B133" s="1" t="s">
        <v>77</v>
      </c>
      <c r="C133" s="1" t="s">
        <v>78</v>
      </c>
      <c r="D133" s="1" t="s">
        <v>79</v>
      </c>
      <c r="E133" s="1" t="s">
        <v>80</v>
      </c>
      <c r="F133" s="29" t="s">
        <v>81</v>
      </c>
      <c r="G133" s="29" t="s">
        <v>82</v>
      </c>
      <c r="H133" s="338" t="s">
        <v>221</v>
      </c>
      <c r="I133" s="339"/>
      <c r="J133" s="340"/>
    </row>
    <row r="134" spans="2:10" ht="16.5" thickTop="1" thickBot="1" x14ac:dyDescent="0.3">
      <c r="B134" s="34" t="s">
        <v>84</v>
      </c>
      <c r="C134" s="34" t="s">
        <v>36</v>
      </c>
      <c r="D134" s="34" t="s">
        <v>85</v>
      </c>
      <c r="E134" s="34" t="s">
        <v>86</v>
      </c>
      <c r="F134" s="34" t="s">
        <v>87</v>
      </c>
      <c r="G134" s="34" t="s">
        <v>87</v>
      </c>
      <c r="H134" s="35" t="s">
        <v>57</v>
      </c>
      <c r="I134" s="34" t="s">
        <v>58</v>
      </c>
      <c r="J134" s="34" t="s">
        <v>59</v>
      </c>
    </row>
    <row r="135" spans="2:10" ht="16.5" thickTop="1" thickBot="1" x14ac:dyDescent="0.3">
      <c r="B135" s="37"/>
      <c r="C135" s="37"/>
      <c r="D135" s="42" t="e">
        <f>B135/C135</f>
        <v>#DIV/0!</v>
      </c>
      <c r="E135" s="37"/>
      <c r="F135" s="37"/>
      <c r="G135" s="37"/>
      <c r="H135" s="265"/>
      <c r="I135" s="265"/>
      <c r="J135" s="265"/>
    </row>
    <row r="136" spans="2:10" ht="16.5" thickTop="1" thickBot="1" x14ac:dyDescent="0.3"/>
    <row r="137" spans="2:10" ht="32.25" thickBot="1" x14ac:dyDescent="0.3">
      <c r="B137" s="30" t="s">
        <v>180</v>
      </c>
      <c r="C137" s="315" t="s">
        <v>74</v>
      </c>
      <c r="D137" s="316"/>
      <c r="E137" s="316"/>
      <c r="F137" s="316"/>
      <c r="G137" s="316"/>
      <c r="H137" s="317"/>
      <c r="I137" s="3"/>
      <c r="J137" s="3"/>
    </row>
    <row r="138" spans="2:10" ht="19.5" thickBot="1" x14ac:dyDescent="0.3">
      <c r="B138" s="341" t="s">
        <v>188</v>
      </c>
      <c r="C138" s="342"/>
      <c r="D138" s="342"/>
      <c r="E138" s="342"/>
      <c r="F138" s="342"/>
      <c r="G138" s="342"/>
      <c r="H138" s="342"/>
      <c r="I138" s="342"/>
      <c r="J138" s="343"/>
    </row>
    <row r="139" spans="2:10" ht="31.5" thickBot="1" x14ac:dyDescent="0.3">
      <c r="B139" s="1" t="s">
        <v>77</v>
      </c>
      <c r="C139" s="1" t="s">
        <v>78</v>
      </c>
      <c r="D139" s="1" t="s">
        <v>79</v>
      </c>
      <c r="E139" s="1" t="s">
        <v>80</v>
      </c>
      <c r="F139" s="29" t="s">
        <v>81</v>
      </c>
      <c r="G139" s="29" t="s">
        <v>82</v>
      </c>
      <c r="H139" s="338" t="s">
        <v>221</v>
      </c>
      <c r="I139" s="339"/>
      <c r="J139" s="340"/>
    </row>
    <row r="140" spans="2:10" ht="16.5" thickTop="1" thickBot="1" x14ac:dyDescent="0.3">
      <c r="B140" s="34" t="s">
        <v>84</v>
      </c>
      <c r="C140" s="34" t="s">
        <v>36</v>
      </c>
      <c r="D140" s="34" t="s">
        <v>85</v>
      </c>
      <c r="E140" s="34" t="s">
        <v>86</v>
      </c>
      <c r="F140" s="34" t="s">
        <v>87</v>
      </c>
      <c r="G140" s="34" t="s">
        <v>87</v>
      </c>
      <c r="H140" s="35" t="s">
        <v>57</v>
      </c>
      <c r="I140" s="34" t="s">
        <v>58</v>
      </c>
      <c r="J140" s="34" t="s">
        <v>59</v>
      </c>
    </row>
    <row r="141" spans="2:10" ht="16.5" thickTop="1" thickBot="1" x14ac:dyDescent="0.3">
      <c r="B141" s="37"/>
      <c r="C141" s="37"/>
      <c r="D141" s="42" t="e">
        <f>B141/C141</f>
        <v>#DIV/0!</v>
      </c>
      <c r="E141" s="37"/>
      <c r="F141" s="37"/>
      <c r="G141" s="37"/>
      <c r="H141" s="265"/>
      <c r="I141" s="265"/>
      <c r="J141" s="265"/>
    </row>
    <row r="142" spans="2:10" ht="16.5" thickTop="1" thickBot="1" x14ac:dyDescent="0.3"/>
    <row r="143" spans="2:10" ht="19.5" thickBot="1" x14ac:dyDescent="0.3">
      <c r="B143" s="341" t="s">
        <v>186</v>
      </c>
      <c r="C143" s="342"/>
      <c r="D143" s="342"/>
      <c r="E143" s="342"/>
      <c r="F143" s="342"/>
      <c r="G143" s="342"/>
      <c r="H143" s="342"/>
      <c r="I143" s="342"/>
      <c r="J143" s="343"/>
    </row>
    <row r="144" spans="2:10" ht="31.5" thickBot="1" x14ac:dyDescent="0.3">
      <c r="B144" s="1" t="s">
        <v>77</v>
      </c>
      <c r="C144" s="1" t="s">
        <v>78</v>
      </c>
      <c r="D144" s="1" t="s">
        <v>79</v>
      </c>
      <c r="E144" s="1" t="s">
        <v>80</v>
      </c>
      <c r="F144" s="29" t="s">
        <v>81</v>
      </c>
      <c r="G144" s="29" t="s">
        <v>82</v>
      </c>
      <c r="H144" s="338" t="s">
        <v>221</v>
      </c>
      <c r="I144" s="339"/>
      <c r="J144" s="340"/>
    </row>
    <row r="145" spans="2:10" ht="16.5" thickTop="1" thickBot="1" x14ac:dyDescent="0.3">
      <c r="B145" s="34" t="s">
        <v>84</v>
      </c>
      <c r="C145" s="34" t="s">
        <v>36</v>
      </c>
      <c r="D145" s="34" t="s">
        <v>85</v>
      </c>
      <c r="E145" s="34" t="s">
        <v>86</v>
      </c>
      <c r="F145" s="34" t="s">
        <v>87</v>
      </c>
      <c r="G145" s="34" t="s">
        <v>87</v>
      </c>
      <c r="H145" s="35" t="s">
        <v>57</v>
      </c>
      <c r="I145" s="34" t="s">
        <v>58</v>
      </c>
      <c r="J145" s="34" t="s">
        <v>59</v>
      </c>
    </row>
    <row r="146" spans="2:10" ht="16.5" thickTop="1" thickBot="1" x14ac:dyDescent="0.3">
      <c r="B146" s="37">
        <f>+B117+B123+B129+B135+B141</f>
        <v>0</v>
      </c>
      <c r="C146" s="37">
        <f>+C117+C123+C129+C135+C141</f>
        <v>0</v>
      </c>
      <c r="D146" s="42" t="e">
        <f>B146/C146</f>
        <v>#DIV/0!</v>
      </c>
      <c r="E146" s="37" t="e">
        <f>(E117*C117+E123*C123+E129*C129+E135*C135+E141*C141)/(C117+C123+C129+C135+C141)</f>
        <v>#DIV/0!</v>
      </c>
      <c r="F146" s="37" t="e">
        <f>(F117*B117+F123*B123+F129*B129+F135*B135+F141*B141)/(B117+B123+B129+B135+B141)</f>
        <v>#DIV/0!</v>
      </c>
      <c r="G146" s="37" t="e">
        <f>(G117*B117+G123*B123+G129*B129+G135*B135+G141*B141)/(B117+B123+B129+B135+B141)</f>
        <v>#DIV/0!</v>
      </c>
      <c r="H146" s="265"/>
      <c r="I146" s="265"/>
      <c r="J146" s="265"/>
    </row>
    <row r="147" spans="2:10" ht="15.75" thickTop="1" x14ac:dyDescent="0.25"/>
    <row r="148" spans="2:10" x14ac:dyDescent="0.25">
      <c r="B148" s="4" t="s">
        <v>98</v>
      </c>
    </row>
    <row r="149" spans="2:10" x14ac:dyDescent="0.25">
      <c r="B149" s="4" t="s">
        <v>177</v>
      </c>
    </row>
    <row r="150" spans="2:10" x14ac:dyDescent="0.25">
      <c r="B150" s="4" t="s">
        <v>192</v>
      </c>
    </row>
    <row r="151" spans="2:10" x14ac:dyDescent="0.25">
      <c r="B151" s="4" t="s">
        <v>222</v>
      </c>
    </row>
  </sheetData>
  <sheetProtection algorithmName="SHA-512" hashValue="bRqnhd2GhTfQKYVroBEim7MOtsYOxT2jg2li6PiRiH4u0fYmWMVEaa2ZG5JplB2DgNcNBX3pBRfAKQhhJzYv7A==" saltValue="MXWu/ODsAcTa6dcMQma/lw==" spinCount="100000" sheet="1" objects="1" scenarios="1"/>
  <protectedRanges>
    <protectedRange sqref="B6:C6 E6:J6 B30:C30 E30:J30 B12:C12 E12:J12 B18:C18 E18:J18 B24:C24 E24:J24 H35:J35 B43:C43 E43:J43 B67:C67 E67:J67 B49:C49 E49:J49 B55:C55 E55:J55 B61:C61 E61:J61 H72:J72 B80:C80 E80:J80 H104:J104 B86:C86 E86:J86 B92:C92 E92:J92 B98:C98 E98:J98 H109:J109 B117:C117 E117:J117 B141:C141 E141:J141 B123:C123 E123:J123 B129:C129 E129:J129 B135:C135 E135:J135 H146:J146" name="Range1_1"/>
    <protectedRange sqref="C2 C26 C8 C14 C20 C39 C63 C45 C51 C57 C76 C100 C82 C88 C94 C113 C137 C119 C125 C131" name="Range1_1_1"/>
    <protectedRange sqref="B35:C35 E35:G35 B72:C72 E72:G72 B109:C109 E109:G109 B146:C146 E146:G146" name="Range1_1_3"/>
  </protectedRanges>
  <mergeCells count="68">
    <mergeCell ref="H10:J10"/>
    <mergeCell ref="C14:H14"/>
    <mergeCell ref="B15:J15"/>
    <mergeCell ref="H16:J16"/>
    <mergeCell ref="C2:H2"/>
    <mergeCell ref="B3:J3"/>
    <mergeCell ref="H4:J4"/>
    <mergeCell ref="C8:H8"/>
    <mergeCell ref="B9:J9"/>
    <mergeCell ref="C20:H20"/>
    <mergeCell ref="B21:J21"/>
    <mergeCell ref="C51:H51"/>
    <mergeCell ref="C26:H26"/>
    <mergeCell ref="B27:J27"/>
    <mergeCell ref="H28:J28"/>
    <mergeCell ref="B32:J32"/>
    <mergeCell ref="H33:J33"/>
    <mergeCell ref="C39:H39"/>
    <mergeCell ref="B40:J40"/>
    <mergeCell ref="H22:J22"/>
    <mergeCell ref="H41:J41"/>
    <mergeCell ref="C45:H45"/>
    <mergeCell ref="B46:J46"/>
    <mergeCell ref="H47:J47"/>
    <mergeCell ref="B52:J52"/>
    <mergeCell ref="H53:J53"/>
    <mergeCell ref="C57:H57"/>
    <mergeCell ref="B58:J58"/>
    <mergeCell ref="H59:J59"/>
    <mergeCell ref="B89:J89"/>
    <mergeCell ref="H90:J90"/>
    <mergeCell ref="C94:H94"/>
    <mergeCell ref="B95:J95"/>
    <mergeCell ref="C63:H63"/>
    <mergeCell ref="B64:J64"/>
    <mergeCell ref="H65:J65"/>
    <mergeCell ref="B69:J69"/>
    <mergeCell ref="H70:J70"/>
    <mergeCell ref="C76:H76"/>
    <mergeCell ref="H78:J78"/>
    <mergeCell ref="C82:H82"/>
    <mergeCell ref="B83:J83"/>
    <mergeCell ref="H84:J84"/>
    <mergeCell ref="C88:H88"/>
    <mergeCell ref="B77:J77"/>
    <mergeCell ref="H96:J96"/>
    <mergeCell ref="C100:H100"/>
    <mergeCell ref="H127:J127"/>
    <mergeCell ref="H102:J102"/>
    <mergeCell ref="B106:J106"/>
    <mergeCell ref="H107:J107"/>
    <mergeCell ref="C113:H113"/>
    <mergeCell ref="B114:J114"/>
    <mergeCell ref="H115:J115"/>
    <mergeCell ref="C119:H119"/>
    <mergeCell ref="B101:J101"/>
    <mergeCell ref="B120:J120"/>
    <mergeCell ref="H121:J121"/>
    <mergeCell ref="C125:H125"/>
    <mergeCell ref="B126:J126"/>
    <mergeCell ref="H144:J144"/>
    <mergeCell ref="C131:H131"/>
    <mergeCell ref="B132:J132"/>
    <mergeCell ref="H133:J133"/>
    <mergeCell ref="C137:H137"/>
    <mergeCell ref="B138:J138"/>
    <mergeCell ref="H139:J139"/>
    <mergeCell ref="B143:J143"/>
  </mergeCells>
  <pageMargins left="0.45" right="0.45" top="0.5" bottom="0.5" header="0.3" footer="0.3"/>
  <pageSetup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indexed="15"/>
  </sheetPr>
  <dimension ref="B1:O42"/>
  <sheetViews>
    <sheetView workbookViewId="0"/>
  </sheetViews>
  <sheetFormatPr defaultColWidth="9.140625" defaultRowHeight="12.75" x14ac:dyDescent="0.2"/>
  <cols>
    <col min="1" max="1" width="3" style="151" customWidth="1"/>
    <col min="2" max="2" width="16.42578125" style="151" customWidth="1"/>
    <col min="3" max="3" width="13.42578125" style="151" customWidth="1"/>
    <col min="4" max="4" width="15.5703125" style="151" customWidth="1"/>
    <col min="5" max="5" width="13.85546875" style="151" customWidth="1"/>
    <col min="6" max="6" width="15.5703125" style="151" customWidth="1"/>
    <col min="7" max="7" width="16" style="151" customWidth="1"/>
    <col min="8" max="8" width="7.28515625" style="151" customWidth="1"/>
    <col min="9" max="9" width="8.5703125" style="151" customWidth="1"/>
    <col min="10" max="10" width="10" style="151" customWidth="1"/>
    <col min="11" max="11" width="14.28515625" style="151" customWidth="1"/>
    <col min="12" max="12" width="11.85546875" style="151" customWidth="1"/>
    <col min="13" max="13" width="9.28515625" style="151" customWidth="1"/>
    <col min="14" max="14" width="8.28515625" style="151" customWidth="1"/>
    <col min="15" max="15" width="11" style="151" customWidth="1"/>
    <col min="16" max="16384" width="9.140625" style="151"/>
  </cols>
  <sheetData>
    <row r="1" spans="2:15" ht="4.5" customHeight="1" thickBot="1" x14ac:dyDescent="0.25"/>
    <row r="2" spans="2:15" ht="16.5" thickBot="1" x14ac:dyDescent="0.3">
      <c r="B2" s="224" t="s">
        <v>225</v>
      </c>
      <c r="C2" s="225"/>
      <c r="D2" s="225"/>
      <c r="E2" s="225"/>
      <c r="F2" s="225"/>
      <c r="G2" s="226"/>
    </row>
    <row r="3" spans="2:15" ht="15" customHeight="1" thickBot="1" x14ac:dyDescent="0.25">
      <c r="B3" s="155"/>
      <c r="C3" s="155"/>
      <c r="D3" s="155"/>
      <c r="E3" s="155"/>
      <c r="F3" s="155"/>
      <c r="G3" s="155"/>
      <c r="H3" s="155"/>
    </row>
    <row r="4" spans="2:15" ht="21.75" x14ac:dyDescent="0.2">
      <c r="B4" s="156" t="s">
        <v>124</v>
      </c>
      <c r="C4" s="157"/>
      <c r="D4" s="157"/>
      <c r="E4" s="157"/>
      <c r="F4" s="157"/>
      <c r="G4" s="158"/>
    </row>
    <row r="5" spans="2:15" ht="21.75" x14ac:dyDescent="0.2">
      <c r="B5" s="159" t="s">
        <v>125</v>
      </c>
      <c r="C5" s="160"/>
      <c r="D5" s="160"/>
      <c r="E5" s="160"/>
      <c r="F5" s="160"/>
      <c r="G5" s="161"/>
    </row>
    <row r="6" spans="2:15" ht="21.75" x14ac:dyDescent="0.2">
      <c r="B6" s="159" t="s">
        <v>126</v>
      </c>
      <c r="C6" s="160"/>
      <c r="D6" s="160"/>
      <c r="E6" s="160"/>
      <c r="F6" s="160"/>
      <c r="G6" s="161"/>
    </row>
    <row r="7" spans="2:15" ht="18.75" x14ac:dyDescent="0.2">
      <c r="B7" s="159" t="s">
        <v>127</v>
      </c>
      <c r="C7" s="160"/>
      <c r="D7" s="160"/>
      <c r="E7" s="160"/>
      <c r="F7" s="160"/>
      <c r="G7" s="161"/>
    </row>
    <row r="8" spans="2:15" s="165" customFormat="1" ht="15.75" x14ac:dyDescent="0.25">
      <c r="B8" s="162" t="s">
        <v>128</v>
      </c>
      <c r="C8" s="163"/>
      <c r="D8" s="163"/>
      <c r="E8" s="163"/>
      <c r="F8" s="163"/>
      <c r="G8" s="164"/>
      <c r="I8" s="151"/>
      <c r="J8" s="151"/>
      <c r="K8" s="151"/>
      <c r="L8" s="151"/>
      <c r="M8" s="151"/>
      <c r="N8" s="151"/>
      <c r="O8" s="151"/>
    </row>
    <row r="9" spans="2:15" s="165" customFormat="1" ht="17.25" customHeight="1" thickBot="1" x14ac:dyDescent="0.3">
      <c r="B9" s="166" t="s">
        <v>129</v>
      </c>
      <c r="C9" s="167"/>
      <c r="D9" s="167"/>
      <c r="E9" s="167"/>
      <c r="F9" s="167"/>
      <c r="G9" s="168"/>
      <c r="I9" s="151"/>
      <c r="J9" s="151"/>
      <c r="K9" s="151"/>
      <c r="L9" s="151"/>
      <c r="M9" s="151"/>
      <c r="N9" s="151"/>
      <c r="O9" s="151"/>
    </row>
    <row r="10" spans="2:15" ht="13.5" thickBot="1" x14ac:dyDescent="0.25"/>
    <row r="11" spans="2:15" ht="12.75" customHeight="1" x14ac:dyDescent="0.2">
      <c r="B11" s="348" t="s">
        <v>130</v>
      </c>
      <c r="C11" s="349"/>
      <c r="D11" s="349"/>
      <c r="E11" s="349"/>
      <c r="F11" s="349"/>
      <c r="G11" s="349"/>
      <c r="H11" s="350"/>
    </row>
    <row r="12" spans="2:15" ht="13.5" customHeight="1" thickBot="1" x14ac:dyDescent="0.25">
      <c r="B12" s="351"/>
      <c r="C12" s="352"/>
      <c r="D12" s="352"/>
      <c r="E12" s="352"/>
      <c r="F12" s="352"/>
      <c r="G12" s="352"/>
      <c r="H12" s="353"/>
    </row>
    <row r="13" spans="2:15" ht="15.75" customHeight="1" x14ac:dyDescent="0.2"/>
    <row r="14" spans="2:15" ht="17.25" customHeight="1" thickBot="1" x14ac:dyDescent="0.25">
      <c r="B14" s="354" t="s">
        <v>131</v>
      </c>
      <c r="C14" s="354"/>
      <c r="D14" s="354"/>
      <c r="E14" s="354"/>
      <c r="G14" s="169"/>
    </row>
    <row r="15" spans="2:15" ht="15" customHeight="1" x14ac:dyDescent="0.2">
      <c r="B15" s="345" t="s">
        <v>132</v>
      </c>
      <c r="C15" s="346"/>
      <c r="D15" s="346"/>
      <c r="E15" s="347"/>
      <c r="G15" s="169" t="s">
        <v>133</v>
      </c>
    </row>
    <row r="16" spans="2:15" ht="15.75" customHeight="1" x14ac:dyDescent="0.2">
      <c r="B16" s="170" t="s">
        <v>134</v>
      </c>
      <c r="C16" s="170" t="s">
        <v>135</v>
      </c>
      <c r="D16" s="170" t="s">
        <v>136</v>
      </c>
      <c r="E16" s="170" t="s">
        <v>137</v>
      </c>
      <c r="G16" s="171" t="s">
        <v>138</v>
      </c>
    </row>
    <row r="17" spans="2:8" ht="17.25" customHeight="1" x14ac:dyDescent="0.2">
      <c r="B17" s="172">
        <v>0</v>
      </c>
      <c r="C17" s="172">
        <v>0</v>
      </c>
      <c r="D17" s="172">
        <v>0</v>
      </c>
      <c r="E17" s="223">
        <v>0</v>
      </c>
      <c r="G17" s="172"/>
    </row>
    <row r="18" spans="2:8" ht="15" x14ac:dyDescent="0.2">
      <c r="B18" s="165"/>
      <c r="C18" s="165"/>
      <c r="D18" s="165"/>
      <c r="E18" s="165"/>
    </row>
    <row r="19" spans="2:8" ht="15" x14ac:dyDescent="0.2">
      <c r="B19" s="165" t="s">
        <v>139</v>
      </c>
      <c r="C19" s="165"/>
      <c r="D19" s="165"/>
      <c r="E19" s="165"/>
    </row>
    <row r="20" spans="2:8" ht="13.5" thickBot="1" x14ac:dyDescent="0.25"/>
    <row r="21" spans="2:8" ht="12.75" customHeight="1" x14ac:dyDescent="0.2">
      <c r="B21" s="348" t="s">
        <v>140</v>
      </c>
      <c r="C21" s="349"/>
      <c r="D21" s="349"/>
      <c r="E21" s="349"/>
      <c r="F21" s="349"/>
      <c r="G21" s="349"/>
      <c r="H21" s="350"/>
    </row>
    <row r="22" spans="2:8" ht="13.5" customHeight="1" thickBot="1" x14ac:dyDescent="0.25">
      <c r="B22" s="351"/>
      <c r="C22" s="352"/>
      <c r="D22" s="352"/>
      <c r="E22" s="352"/>
      <c r="F22" s="352"/>
      <c r="G22" s="352"/>
      <c r="H22" s="353"/>
    </row>
    <row r="24" spans="2:8" ht="13.5" thickBot="1" x14ac:dyDescent="0.25">
      <c r="B24" s="344" t="s">
        <v>141</v>
      </c>
      <c r="C24" s="344"/>
      <c r="D24" s="344"/>
      <c r="E24" s="344"/>
    </row>
    <row r="25" spans="2:8" x14ac:dyDescent="0.2">
      <c r="B25" s="345" t="s">
        <v>132</v>
      </c>
      <c r="C25" s="346"/>
      <c r="D25" s="346"/>
      <c r="E25" s="347"/>
      <c r="F25" s="173"/>
      <c r="G25" s="169" t="s">
        <v>133</v>
      </c>
    </row>
    <row r="26" spans="2:8" x14ac:dyDescent="0.2">
      <c r="B26" s="170" t="s">
        <v>134</v>
      </c>
      <c r="C26" s="170" t="s">
        <v>135</v>
      </c>
      <c r="D26" s="170" t="s">
        <v>136</v>
      </c>
      <c r="E26" s="170" t="s">
        <v>137</v>
      </c>
      <c r="G26" s="171" t="s">
        <v>138</v>
      </c>
    </row>
    <row r="27" spans="2:8" x14ac:dyDescent="0.2">
      <c r="B27" s="172">
        <v>0</v>
      </c>
      <c r="C27" s="172">
        <v>0</v>
      </c>
      <c r="D27" s="172">
        <v>0</v>
      </c>
      <c r="E27" s="223">
        <v>0</v>
      </c>
      <c r="G27" s="172"/>
    </row>
    <row r="29" spans="2:8" ht="13.5" thickBot="1" x14ac:dyDescent="0.25">
      <c r="B29" s="344" t="s">
        <v>142</v>
      </c>
      <c r="C29" s="344"/>
      <c r="D29" s="344"/>
      <c r="E29" s="344"/>
    </row>
    <row r="30" spans="2:8" x14ac:dyDescent="0.2">
      <c r="B30" s="345" t="s">
        <v>132</v>
      </c>
      <c r="C30" s="346"/>
      <c r="D30" s="346"/>
      <c r="E30" s="347"/>
      <c r="G30" s="169" t="s">
        <v>133</v>
      </c>
    </row>
    <row r="31" spans="2:8" x14ac:dyDescent="0.2">
      <c r="B31" s="170" t="s">
        <v>134</v>
      </c>
      <c r="C31" s="170" t="s">
        <v>135</v>
      </c>
      <c r="D31" s="170" t="s">
        <v>136</v>
      </c>
      <c r="E31" s="170" t="s">
        <v>137</v>
      </c>
      <c r="G31" s="171" t="s">
        <v>138</v>
      </c>
    </row>
    <row r="32" spans="2:8" x14ac:dyDescent="0.2">
      <c r="B32" s="172">
        <v>0</v>
      </c>
      <c r="C32" s="172">
        <v>0</v>
      </c>
      <c r="D32" s="172">
        <v>0</v>
      </c>
      <c r="E32" s="223">
        <v>0</v>
      </c>
      <c r="G32" s="172"/>
    </row>
    <row r="34" spans="2:7" ht="13.5" thickBot="1" x14ac:dyDescent="0.25">
      <c r="B34" s="344" t="s">
        <v>143</v>
      </c>
      <c r="C34" s="344"/>
      <c r="D34" s="344"/>
      <c r="E34" s="344"/>
    </row>
    <row r="35" spans="2:7" x14ac:dyDescent="0.2">
      <c r="B35" s="345" t="s">
        <v>132</v>
      </c>
      <c r="C35" s="346"/>
      <c r="D35" s="346"/>
      <c r="E35" s="347"/>
      <c r="G35" s="169" t="s">
        <v>133</v>
      </c>
    </row>
    <row r="36" spans="2:7" x14ac:dyDescent="0.2">
      <c r="B36" s="170" t="s">
        <v>134</v>
      </c>
      <c r="C36" s="170" t="s">
        <v>135</v>
      </c>
      <c r="D36" s="170" t="s">
        <v>136</v>
      </c>
      <c r="E36" s="170" t="s">
        <v>137</v>
      </c>
      <c r="G36" s="171" t="s">
        <v>138</v>
      </c>
    </row>
    <row r="37" spans="2:7" x14ac:dyDescent="0.2">
      <c r="B37" s="172">
        <v>0</v>
      </c>
      <c r="C37" s="172">
        <v>0</v>
      </c>
      <c r="D37" s="172">
        <v>0</v>
      </c>
      <c r="E37" s="223">
        <v>0</v>
      </c>
      <c r="G37" s="172"/>
    </row>
    <row r="39" spans="2:7" ht="13.5" thickBot="1" x14ac:dyDescent="0.25">
      <c r="B39" s="344" t="s">
        <v>144</v>
      </c>
      <c r="C39" s="344"/>
      <c r="D39" s="344"/>
      <c r="E39" s="344"/>
    </row>
    <row r="40" spans="2:7" x14ac:dyDescent="0.2">
      <c r="B40" s="345" t="s">
        <v>132</v>
      </c>
      <c r="C40" s="346"/>
      <c r="D40" s="346"/>
      <c r="E40" s="347"/>
      <c r="G40" s="169" t="s">
        <v>133</v>
      </c>
    </row>
    <row r="41" spans="2:7" x14ac:dyDescent="0.2">
      <c r="B41" s="170" t="s">
        <v>134</v>
      </c>
      <c r="C41" s="170" t="s">
        <v>135</v>
      </c>
      <c r="D41" s="170" t="s">
        <v>136</v>
      </c>
      <c r="E41" s="170" t="s">
        <v>137</v>
      </c>
      <c r="G41" s="171" t="s">
        <v>138</v>
      </c>
    </row>
    <row r="42" spans="2:7" x14ac:dyDescent="0.2">
      <c r="B42" s="172">
        <v>0</v>
      </c>
      <c r="C42" s="172">
        <v>0</v>
      </c>
      <c r="D42" s="172">
        <v>0</v>
      </c>
      <c r="E42" s="223">
        <v>0</v>
      </c>
      <c r="G42" s="172"/>
    </row>
  </sheetData>
  <sheetProtection password="B78A" sheet="1" objects="1" scenarios="1"/>
  <protectedRanges>
    <protectedRange sqref="G17 G27 G32 G37 G42" name="Range2"/>
    <protectedRange sqref="B17:E17 B27:E27 B32:E32 B37:E37 B42:E42" name="Range1"/>
  </protectedRanges>
  <mergeCells count="12">
    <mergeCell ref="B39:E39"/>
    <mergeCell ref="B40:E40"/>
    <mergeCell ref="B11:H12"/>
    <mergeCell ref="B14:E14"/>
    <mergeCell ref="B15:E15"/>
    <mergeCell ref="B21:H22"/>
    <mergeCell ref="B24:E24"/>
    <mergeCell ref="B25:E25"/>
    <mergeCell ref="B29:E29"/>
    <mergeCell ref="B30:E30"/>
    <mergeCell ref="B34:E34"/>
    <mergeCell ref="B35:E35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indexed="17"/>
    <pageSetUpPr fitToPage="1"/>
  </sheetPr>
  <dimension ref="A1:BE38"/>
  <sheetViews>
    <sheetView showGridLines="0" workbookViewId="0"/>
  </sheetViews>
  <sheetFormatPr defaultColWidth="9.140625" defaultRowHeight="12.75" x14ac:dyDescent="0.2"/>
  <cols>
    <col min="1" max="1" width="3" style="151" customWidth="1"/>
    <col min="2" max="2" width="13.7109375" style="151" customWidth="1"/>
    <col min="3" max="3" width="10.85546875" style="151" customWidth="1"/>
    <col min="4" max="4" width="21.5703125" style="151" customWidth="1"/>
    <col min="5" max="5" width="13.140625" style="151" customWidth="1"/>
    <col min="6" max="6" width="12.85546875" style="151" customWidth="1"/>
    <col min="7" max="7" width="11.85546875" style="151" customWidth="1"/>
    <col min="8" max="8" width="11.28515625" style="151" customWidth="1"/>
    <col min="9" max="9" width="11" style="151" customWidth="1"/>
    <col min="10" max="10" width="10.140625" style="151" customWidth="1"/>
    <col min="11" max="11" width="11" style="151" customWidth="1"/>
    <col min="12" max="16384" width="9.140625" style="151"/>
  </cols>
  <sheetData>
    <row r="1" spans="2:13" ht="6.75" customHeight="1" thickBot="1" x14ac:dyDescent="0.25"/>
    <row r="2" spans="2:13" ht="16.5" thickBot="1" x14ac:dyDescent="0.25">
      <c r="B2" s="227" t="s">
        <v>213</v>
      </c>
      <c r="C2" s="228"/>
      <c r="D2" s="228"/>
      <c r="E2" s="228"/>
      <c r="F2" s="229"/>
    </row>
    <row r="3" spans="2:13" ht="16.5" thickBot="1" x14ac:dyDescent="0.25">
      <c r="B3" s="230" t="s">
        <v>214</v>
      </c>
      <c r="C3" s="225"/>
      <c r="D3" s="225"/>
      <c r="E3" s="225"/>
      <c r="F3" s="226"/>
    </row>
    <row r="4" spans="2:13" ht="13.5" thickBot="1" x14ac:dyDescent="0.25"/>
    <row r="5" spans="2:13" ht="22.5" customHeight="1" x14ac:dyDescent="0.25">
      <c r="B5" s="156" t="s">
        <v>146</v>
      </c>
      <c r="C5" s="157"/>
      <c r="D5" s="157"/>
      <c r="E5" s="157"/>
      <c r="F5" s="158"/>
      <c r="H5" s="355" t="s">
        <v>131</v>
      </c>
      <c r="I5" s="355"/>
      <c r="J5" s="355"/>
      <c r="K5" s="355"/>
    </row>
    <row r="6" spans="2:13" ht="15" customHeight="1" x14ac:dyDescent="0.2">
      <c r="B6" s="159"/>
      <c r="C6" s="160"/>
      <c r="D6" s="160"/>
      <c r="E6" s="160"/>
      <c r="F6" s="161"/>
      <c r="H6" s="369" t="s">
        <v>147</v>
      </c>
      <c r="I6" s="370"/>
      <c r="J6" s="370"/>
      <c r="K6" s="371"/>
    </row>
    <row r="7" spans="2:13" ht="18.75" customHeight="1" x14ac:dyDescent="0.2">
      <c r="B7" s="159" t="s">
        <v>126</v>
      </c>
      <c r="C7" s="160"/>
      <c r="D7" s="160"/>
      <c r="E7" s="160"/>
      <c r="F7" s="161"/>
      <c r="H7" s="188" t="s">
        <v>134</v>
      </c>
      <c r="I7" s="188" t="s">
        <v>135</v>
      </c>
      <c r="J7" s="188" t="s">
        <v>136</v>
      </c>
      <c r="K7" s="188" t="s">
        <v>137</v>
      </c>
    </row>
    <row r="8" spans="2:13" ht="18.75" x14ac:dyDescent="0.2">
      <c r="B8" s="159"/>
      <c r="C8" s="160"/>
      <c r="D8" s="160"/>
      <c r="E8" s="160"/>
      <c r="F8" s="161"/>
      <c r="G8" s="187"/>
      <c r="H8" s="235">
        <f>+'13-Heat Rates Calculation'!B17</f>
        <v>0</v>
      </c>
      <c r="I8" s="235">
        <f>+'13-Heat Rates Calculation'!C17</f>
        <v>0</v>
      </c>
      <c r="J8" s="235">
        <f>+'13-Heat Rates Calculation'!D17</f>
        <v>0</v>
      </c>
      <c r="K8" s="235">
        <f>+'13-Heat Rates Calculation'!E17</f>
        <v>0</v>
      </c>
    </row>
    <row r="9" spans="2:13" ht="5.25" customHeight="1" x14ac:dyDescent="0.2">
      <c r="B9" s="159"/>
      <c r="C9" s="160"/>
      <c r="D9" s="160"/>
      <c r="E9" s="160"/>
      <c r="F9" s="161"/>
      <c r="G9" s="187"/>
      <c r="H9" s="187"/>
      <c r="I9" s="187"/>
      <c r="J9" s="187"/>
      <c r="K9" s="187"/>
      <c r="L9" s="187"/>
      <c r="M9" s="187"/>
    </row>
    <row r="10" spans="2:13" ht="17.25" customHeight="1" x14ac:dyDescent="0.2">
      <c r="B10" s="159" t="s">
        <v>127</v>
      </c>
      <c r="C10" s="160"/>
      <c r="D10" s="160"/>
      <c r="E10" s="160"/>
      <c r="F10" s="161"/>
    </row>
    <row r="11" spans="2:13" ht="12.75" customHeight="1" thickBot="1" x14ac:dyDescent="0.25">
      <c r="B11" s="159"/>
      <c r="C11" s="160"/>
      <c r="D11" s="160"/>
      <c r="E11" s="160"/>
      <c r="F11" s="161"/>
      <c r="H11" s="165"/>
      <c r="I11" s="165"/>
      <c r="J11" s="165"/>
      <c r="K11" s="165"/>
      <c r="L11" s="165"/>
    </row>
    <row r="12" spans="2:13" s="165" customFormat="1" ht="16.5" thickBot="1" x14ac:dyDescent="0.3">
      <c r="B12" s="162" t="s">
        <v>128</v>
      </c>
      <c r="C12" s="163"/>
      <c r="D12" s="163"/>
      <c r="E12" s="163"/>
      <c r="F12" s="164"/>
      <c r="H12" s="186" t="s">
        <v>148</v>
      </c>
      <c r="I12" s="185"/>
      <c r="J12" s="185"/>
      <c r="K12" s="184"/>
    </row>
    <row r="13" spans="2:13" s="165" customFormat="1" ht="27" customHeight="1" thickBot="1" x14ac:dyDescent="0.3">
      <c r="B13" s="166" t="s">
        <v>129</v>
      </c>
      <c r="C13" s="167"/>
      <c r="D13" s="167"/>
      <c r="E13" s="167"/>
      <c r="F13" s="168"/>
      <c r="I13" s="183" t="s">
        <v>38</v>
      </c>
      <c r="J13" s="182" t="s">
        <v>39</v>
      </c>
      <c r="K13" s="181"/>
    </row>
    <row r="15" spans="2:13" ht="12.75" customHeight="1" x14ac:dyDescent="0.2">
      <c r="B15" s="365" t="s">
        <v>227</v>
      </c>
      <c r="C15" s="365"/>
      <c r="D15" s="365"/>
      <c r="E15" s="365"/>
      <c r="F15" s="365"/>
      <c r="G15" s="365"/>
      <c r="H15" s="365"/>
      <c r="I15" s="365"/>
      <c r="J15" s="365"/>
    </row>
    <row r="16" spans="2:13" ht="13.5" customHeight="1" x14ac:dyDescent="0.2"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46.5" customHeight="1" thickBot="1" x14ac:dyDescent="0.25">
      <c r="B17" s="358" t="s">
        <v>150</v>
      </c>
      <c r="C17" s="180" t="s">
        <v>151</v>
      </c>
      <c r="D17" s="180" t="s">
        <v>152</v>
      </c>
      <c r="E17" s="179" t="s">
        <v>153</v>
      </c>
      <c r="F17" s="179" t="s">
        <v>229</v>
      </c>
      <c r="G17" s="179" t="s">
        <v>154</v>
      </c>
      <c r="H17" s="366" t="s">
        <v>155</v>
      </c>
      <c r="I17" s="367"/>
      <c r="J17" s="368"/>
    </row>
    <row r="18" spans="1:10" ht="24" customHeight="1" thickTop="1" thickBot="1" x14ac:dyDescent="0.25">
      <c r="B18" s="359"/>
      <c r="C18" s="178" t="s">
        <v>36</v>
      </c>
      <c r="D18" s="178" t="s">
        <v>85</v>
      </c>
      <c r="E18" s="178" t="s">
        <v>87</v>
      </c>
      <c r="F18" s="178" t="s">
        <v>87</v>
      </c>
      <c r="G18" s="178" t="s">
        <v>86</v>
      </c>
      <c r="H18" s="177" t="s">
        <v>57</v>
      </c>
      <c r="I18" s="177" t="s">
        <v>58</v>
      </c>
      <c r="J18" s="177" t="s">
        <v>59</v>
      </c>
    </row>
    <row r="19" spans="1:10" ht="14.25" thickTop="1" thickBot="1" x14ac:dyDescent="0.25">
      <c r="B19" s="175" t="s">
        <v>156</v>
      </c>
      <c r="C19" s="176"/>
      <c r="D19" s="189" t="str">
        <f t="shared" ref="D19:D28" si="0">IF(C19="","MW Level Not Chosen",($I$8+2*$J$8*C19+3*$K$8*C19*C19))</f>
        <v>MW Level Not Chosen</v>
      </c>
      <c r="E19" s="174"/>
      <c r="F19" s="174"/>
      <c r="G19" s="362"/>
      <c r="H19" s="360"/>
      <c r="I19" s="356"/>
      <c r="J19" s="356"/>
    </row>
    <row r="20" spans="1:10" ht="14.25" thickTop="1" thickBot="1" x14ac:dyDescent="0.25">
      <c r="B20" s="175" t="s">
        <v>157</v>
      </c>
      <c r="C20" s="174"/>
      <c r="D20" s="189" t="str">
        <f t="shared" si="0"/>
        <v>MW Level Not Chosen</v>
      </c>
      <c r="E20" s="174"/>
      <c r="F20" s="174"/>
      <c r="G20" s="363"/>
      <c r="H20" s="360"/>
      <c r="I20" s="356"/>
      <c r="J20" s="356"/>
    </row>
    <row r="21" spans="1:10" ht="14.25" thickTop="1" thickBot="1" x14ac:dyDescent="0.25">
      <c r="B21" s="175" t="s">
        <v>158</v>
      </c>
      <c r="C21" s="174"/>
      <c r="D21" s="189" t="str">
        <f t="shared" si="0"/>
        <v>MW Level Not Chosen</v>
      </c>
      <c r="E21" s="174"/>
      <c r="F21" s="174"/>
      <c r="G21" s="363"/>
      <c r="H21" s="360"/>
      <c r="I21" s="356"/>
      <c r="J21" s="356"/>
    </row>
    <row r="22" spans="1:10" ht="14.25" thickTop="1" thickBot="1" x14ac:dyDescent="0.25">
      <c r="B22" s="175" t="s">
        <v>159</v>
      </c>
      <c r="C22" s="174"/>
      <c r="D22" s="189" t="str">
        <f t="shared" si="0"/>
        <v>MW Level Not Chosen</v>
      </c>
      <c r="E22" s="174"/>
      <c r="F22" s="174"/>
      <c r="G22" s="363"/>
      <c r="H22" s="360"/>
      <c r="I22" s="356"/>
      <c r="J22" s="356"/>
    </row>
    <row r="23" spans="1:10" ht="14.25" thickTop="1" thickBot="1" x14ac:dyDescent="0.25">
      <c r="B23" s="175" t="s">
        <v>160</v>
      </c>
      <c r="C23" s="174"/>
      <c r="D23" s="189" t="str">
        <f t="shared" si="0"/>
        <v>MW Level Not Chosen</v>
      </c>
      <c r="E23" s="174"/>
      <c r="F23" s="174"/>
      <c r="G23" s="363"/>
      <c r="H23" s="360"/>
      <c r="I23" s="356"/>
      <c r="J23" s="356"/>
    </row>
    <row r="24" spans="1:10" ht="14.25" thickTop="1" thickBot="1" x14ac:dyDescent="0.25">
      <c r="B24" s="175" t="s">
        <v>161</v>
      </c>
      <c r="C24" s="174"/>
      <c r="D24" s="189" t="str">
        <f t="shared" si="0"/>
        <v>MW Level Not Chosen</v>
      </c>
      <c r="E24" s="174"/>
      <c r="F24" s="174"/>
      <c r="G24" s="363"/>
      <c r="H24" s="360"/>
      <c r="I24" s="356"/>
      <c r="J24" s="356"/>
    </row>
    <row r="25" spans="1:10" ht="14.25" thickTop="1" thickBot="1" x14ac:dyDescent="0.25">
      <c r="B25" s="175" t="s">
        <v>162</v>
      </c>
      <c r="C25" s="174"/>
      <c r="D25" s="189" t="str">
        <f t="shared" si="0"/>
        <v>MW Level Not Chosen</v>
      </c>
      <c r="E25" s="174"/>
      <c r="F25" s="174"/>
      <c r="G25" s="363"/>
      <c r="H25" s="360"/>
      <c r="I25" s="356"/>
      <c r="J25" s="356"/>
    </row>
    <row r="26" spans="1:10" ht="14.25" thickTop="1" thickBot="1" x14ac:dyDescent="0.25">
      <c r="B26" s="175" t="s">
        <v>163</v>
      </c>
      <c r="C26" s="174"/>
      <c r="D26" s="189" t="str">
        <f t="shared" si="0"/>
        <v>MW Level Not Chosen</v>
      </c>
      <c r="E26" s="174"/>
      <c r="F26" s="174"/>
      <c r="G26" s="363"/>
      <c r="H26" s="360"/>
      <c r="I26" s="356"/>
      <c r="J26" s="356"/>
    </row>
    <row r="27" spans="1:10" ht="14.25" thickTop="1" thickBot="1" x14ac:dyDescent="0.25">
      <c r="B27" s="175" t="s">
        <v>164</v>
      </c>
      <c r="C27" s="174"/>
      <c r="D27" s="189" t="str">
        <f t="shared" si="0"/>
        <v>MW Level Not Chosen</v>
      </c>
      <c r="E27" s="174"/>
      <c r="F27" s="174"/>
      <c r="G27" s="363"/>
      <c r="H27" s="360"/>
      <c r="I27" s="356"/>
      <c r="J27" s="356"/>
    </row>
    <row r="28" spans="1:10" ht="14.25" thickTop="1" thickBot="1" x14ac:dyDescent="0.25">
      <c r="B28" s="175" t="s">
        <v>165</v>
      </c>
      <c r="C28" s="174"/>
      <c r="D28" s="189" t="str">
        <f t="shared" si="0"/>
        <v>MW Level Not Chosen</v>
      </c>
      <c r="E28" s="174"/>
      <c r="F28" s="174"/>
      <c r="G28" s="364"/>
      <c r="H28" s="361"/>
      <c r="I28" s="357"/>
      <c r="J28" s="357"/>
    </row>
    <row r="29" spans="1:10" ht="13.5" thickTop="1" x14ac:dyDescent="0.2">
      <c r="A29" s="203"/>
      <c r="B29" s="196"/>
      <c r="C29" s="197"/>
      <c r="D29" s="198"/>
      <c r="E29" s="197"/>
      <c r="F29" s="197"/>
      <c r="G29" s="196"/>
      <c r="H29" s="196"/>
      <c r="I29" s="196"/>
      <c r="J29" s="231"/>
    </row>
    <row r="30" spans="1:10" x14ac:dyDescent="0.2">
      <c r="A30" s="203"/>
      <c r="B30" s="4" t="s">
        <v>98</v>
      </c>
      <c r="C30" s="197"/>
      <c r="D30" s="198"/>
      <c r="E30" s="197"/>
      <c r="F30" s="197"/>
      <c r="G30" s="196"/>
      <c r="H30" s="196"/>
      <c r="I30" s="196"/>
      <c r="J30" s="231"/>
    </row>
    <row r="31" spans="1:10" x14ac:dyDescent="0.2">
      <c r="B31" s="4" t="s">
        <v>226</v>
      </c>
    </row>
    <row r="32" spans="1:10" x14ac:dyDescent="0.2">
      <c r="B32" s="151" t="s">
        <v>195</v>
      </c>
    </row>
    <row r="33" spans="1:57" x14ac:dyDescent="0.2">
      <c r="B33" s="151" t="s">
        <v>224</v>
      </c>
    </row>
    <row r="34" spans="1:57" x14ac:dyDescent="0.2">
      <c r="B34" s="151" t="s">
        <v>166</v>
      </c>
    </row>
    <row r="35" spans="1:57" x14ac:dyDescent="0.2">
      <c r="B35" s="151" t="s">
        <v>167</v>
      </c>
    </row>
    <row r="36" spans="1:57" s="152" customFormat="1" ht="15.95" customHeight="1" x14ac:dyDescent="0.2">
      <c r="A36" s="151"/>
      <c r="B36" s="151" t="s">
        <v>168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</row>
    <row r="38" spans="1:57" x14ac:dyDescent="0.2">
      <c r="B38" s="151" t="s">
        <v>212</v>
      </c>
    </row>
  </sheetData>
  <sheetProtection algorithmName="SHA-512" hashValue="FZHY1PTsjeWXuzeZfC+1lulIYw95WBjFNzFPuH9ggQqxV52M7M7jTD44fnUc3xjKj58+AowWIBIiAEx1Eg7lcQ==" saltValue="+vTzGVf4Nj0fbHlsSrwlxQ==" spinCount="100000" sheet="1" objects="1" scenarios="1"/>
  <protectedRanges>
    <protectedRange sqref="E19:J30" name="Range2"/>
    <protectedRange sqref="C19:C30 E19:J30 I13:J13" name="Range1"/>
  </protectedRanges>
  <mergeCells count="9">
    <mergeCell ref="H5:K5"/>
    <mergeCell ref="I19:I28"/>
    <mergeCell ref="J19:J28"/>
    <mergeCell ref="B17:B18"/>
    <mergeCell ref="H19:H28"/>
    <mergeCell ref="G19:G28"/>
    <mergeCell ref="B15:J16"/>
    <mergeCell ref="H17:J17"/>
    <mergeCell ref="H6:K6"/>
  </mergeCells>
  <pageMargins left="0.75" right="0.75" top="1" bottom="1" header="0.5" footer="0.5"/>
  <pageSetup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12</xdr:row>
                    <xdr:rowOff>66675</xdr:rowOff>
                  </from>
                  <to>
                    <xdr:col>8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76200</xdr:rowOff>
                  </from>
                  <to>
                    <xdr:col>9</xdr:col>
                    <xdr:colOff>647700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17"/>
  </sheetPr>
  <dimension ref="A1:BE95"/>
  <sheetViews>
    <sheetView showGridLines="0" zoomScaleNormal="100" workbookViewId="0"/>
  </sheetViews>
  <sheetFormatPr defaultColWidth="9.140625" defaultRowHeight="12.75" x14ac:dyDescent="0.2"/>
  <cols>
    <col min="1" max="1" width="3" style="151" customWidth="1"/>
    <col min="2" max="2" width="13.7109375" style="151" customWidth="1"/>
    <col min="3" max="3" width="8.85546875" style="151" customWidth="1"/>
    <col min="4" max="4" width="21.5703125" style="151" customWidth="1"/>
    <col min="5" max="5" width="14.7109375" style="151" customWidth="1"/>
    <col min="6" max="6" width="13.7109375" style="151" customWidth="1"/>
    <col min="7" max="7" width="15.7109375" style="151" customWidth="1"/>
    <col min="8" max="8" width="11.42578125" style="151" customWidth="1"/>
    <col min="9" max="9" width="11" style="151" customWidth="1"/>
    <col min="10" max="10" width="12.140625" style="151" customWidth="1"/>
    <col min="11" max="11" width="17" style="151" customWidth="1"/>
    <col min="12" max="16384" width="9.140625" style="151"/>
  </cols>
  <sheetData>
    <row r="1" spans="2:11" ht="7.5" customHeight="1" thickBot="1" x14ac:dyDescent="0.25"/>
    <row r="2" spans="2:11" ht="16.5" thickBot="1" x14ac:dyDescent="0.25">
      <c r="B2" s="227" t="s">
        <v>213</v>
      </c>
      <c r="C2" s="228"/>
      <c r="D2" s="228"/>
      <c r="E2" s="228"/>
      <c r="F2" s="229"/>
    </row>
    <row r="3" spans="2:11" ht="16.5" thickBot="1" x14ac:dyDescent="0.25">
      <c r="B3" s="230" t="s">
        <v>214</v>
      </c>
      <c r="C3" s="225"/>
      <c r="D3" s="225"/>
      <c r="E3" s="225"/>
      <c r="F3" s="226"/>
    </row>
    <row r="4" spans="2:11" ht="13.5" thickBot="1" x14ac:dyDescent="0.25"/>
    <row r="5" spans="2:11" ht="22.5" customHeight="1" x14ac:dyDescent="0.2">
      <c r="B5" s="156" t="s">
        <v>146</v>
      </c>
      <c r="C5" s="157"/>
      <c r="D5" s="157"/>
      <c r="E5" s="157"/>
      <c r="F5" s="158"/>
    </row>
    <row r="6" spans="2:11" ht="15" customHeight="1" x14ac:dyDescent="0.25">
      <c r="B6" s="159"/>
      <c r="C6" s="160"/>
      <c r="D6" s="160"/>
      <c r="E6" s="160"/>
      <c r="F6" s="161"/>
      <c r="H6" s="355" t="s">
        <v>141</v>
      </c>
      <c r="I6" s="355"/>
      <c r="J6" s="355"/>
      <c r="K6" s="355"/>
    </row>
    <row r="7" spans="2:11" ht="18.75" customHeight="1" x14ac:dyDescent="0.2">
      <c r="B7" s="159" t="s">
        <v>126</v>
      </c>
      <c r="C7" s="160"/>
      <c r="D7" s="160"/>
      <c r="E7" s="160"/>
      <c r="F7" s="161"/>
      <c r="H7" s="374" t="s">
        <v>132</v>
      </c>
      <c r="I7" s="375"/>
      <c r="J7" s="375"/>
      <c r="K7" s="376"/>
    </row>
    <row r="8" spans="2:11" ht="12.75" customHeight="1" x14ac:dyDescent="0.2">
      <c r="B8" s="159"/>
      <c r="C8" s="160"/>
      <c r="D8" s="160"/>
      <c r="E8" s="160"/>
      <c r="F8" s="161"/>
      <c r="H8" s="188" t="s">
        <v>134</v>
      </c>
      <c r="I8" s="188" t="s">
        <v>135</v>
      </c>
      <c r="J8" s="188" t="s">
        <v>136</v>
      </c>
      <c r="K8" s="188" t="s">
        <v>137</v>
      </c>
    </row>
    <row r="9" spans="2:11" ht="16.5" customHeight="1" x14ac:dyDescent="0.2">
      <c r="B9" s="159" t="s">
        <v>127</v>
      </c>
      <c r="C9" s="160"/>
      <c r="D9" s="160"/>
      <c r="E9" s="160"/>
      <c r="F9" s="161"/>
      <c r="H9" s="190">
        <f>'13-Heat Rates Calculation'!B27</f>
        <v>0</v>
      </c>
      <c r="I9" s="190">
        <f>'13-Heat Rates Calculation'!C27</f>
        <v>0</v>
      </c>
      <c r="J9" s="190">
        <f>'13-Heat Rates Calculation'!D27</f>
        <v>0</v>
      </c>
      <c r="K9" s="190">
        <f>'13-Heat Rates Calculation'!E27</f>
        <v>0</v>
      </c>
    </row>
    <row r="10" spans="2:11" ht="12.75" customHeight="1" x14ac:dyDescent="0.2">
      <c r="B10" s="159"/>
      <c r="C10" s="160"/>
      <c r="D10" s="160"/>
      <c r="E10" s="160"/>
      <c r="F10" s="161"/>
      <c r="I10" s="151" t="s">
        <v>40</v>
      </c>
    </row>
    <row r="11" spans="2:11" s="165" customFormat="1" ht="16.5" thickBot="1" x14ac:dyDescent="0.3">
      <c r="B11" s="162" t="s">
        <v>128</v>
      </c>
      <c r="C11" s="163"/>
      <c r="D11" s="163"/>
      <c r="E11" s="163"/>
      <c r="F11" s="164"/>
      <c r="H11" s="151"/>
      <c r="I11" s="151"/>
      <c r="J11" s="151"/>
      <c r="K11" s="151"/>
    </row>
    <row r="12" spans="2:11" s="165" customFormat="1" ht="27" customHeight="1" thickBot="1" x14ac:dyDescent="0.3">
      <c r="B12" s="166" t="s">
        <v>129</v>
      </c>
      <c r="C12" s="167"/>
      <c r="D12" s="167"/>
      <c r="E12" s="167"/>
      <c r="F12" s="168"/>
      <c r="H12" s="191" t="s">
        <v>148</v>
      </c>
      <c r="I12" s="192"/>
      <c r="J12" s="192"/>
      <c r="K12" s="193"/>
    </row>
    <row r="13" spans="2:11" ht="15.75" thickBot="1" x14ac:dyDescent="0.25">
      <c r="I13" s="194" t="s">
        <v>38</v>
      </c>
      <c r="J13" s="195" t="s">
        <v>39</v>
      </c>
      <c r="K13" s="165"/>
    </row>
    <row r="14" spans="2:11" ht="25.5" customHeight="1" x14ac:dyDescent="0.3">
      <c r="B14" s="372" t="s">
        <v>173</v>
      </c>
      <c r="C14" s="373"/>
      <c r="D14" s="373"/>
      <c r="E14" s="373"/>
      <c r="F14" s="373"/>
      <c r="G14" s="373"/>
    </row>
    <row r="15" spans="2:11" ht="12.75" customHeight="1" x14ac:dyDescent="0.2">
      <c r="B15" s="365" t="s">
        <v>215</v>
      </c>
      <c r="C15" s="365"/>
      <c r="D15" s="365"/>
      <c r="E15" s="365"/>
      <c r="F15" s="365"/>
      <c r="G15" s="365"/>
      <c r="H15" s="365"/>
      <c r="I15" s="365"/>
      <c r="J15" s="365"/>
    </row>
    <row r="16" spans="2:11" ht="13.5" customHeight="1" x14ac:dyDescent="0.2">
      <c r="B16" s="365"/>
      <c r="C16" s="365"/>
      <c r="D16" s="365"/>
      <c r="E16" s="365"/>
      <c r="F16" s="365"/>
      <c r="G16" s="365"/>
      <c r="H16" s="365"/>
      <c r="I16" s="365"/>
      <c r="J16" s="365"/>
    </row>
    <row r="17" spans="2:11" ht="46.5" customHeight="1" thickBot="1" x14ac:dyDescent="0.25">
      <c r="B17" s="358" t="s">
        <v>150</v>
      </c>
      <c r="C17" s="180" t="s">
        <v>151</v>
      </c>
      <c r="D17" s="180" t="s">
        <v>152</v>
      </c>
      <c r="E17" s="179" t="s">
        <v>153</v>
      </c>
      <c r="F17" s="179" t="s">
        <v>230</v>
      </c>
      <c r="G17" s="179" t="s">
        <v>154</v>
      </c>
      <c r="H17" s="366" t="s">
        <v>155</v>
      </c>
      <c r="I17" s="367"/>
      <c r="J17" s="368"/>
    </row>
    <row r="18" spans="2:11" ht="24" customHeight="1" thickTop="1" thickBot="1" x14ac:dyDescent="0.25">
      <c r="B18" s="359"/>
      <c r="C18" s="178" t="s">
        <v>36</v>
      </c>
      <c r="D18" s="178" t="s">
        <v>85</v>
      </c>
      <c r="E18" s="178" t="s">
        <v>87</v>
      </c>
      <c r="F18" s="178" t="s">
        <v>87</v>
      </c>
      <c r="G18" s="178" t="s">
        <v>86</v>
      </c>
      <c r="H18" s="177" t="s">
        <v>57</v>
      </c>
      <c r="I18" s="177" t="s">
        <v>58</v>
      </c>
      <c r="J18" s="177" t="s">
        <v>59</v>
      </c>
    </row>
    <row r="19" spans="2:11" ht="14.25" thickTop="1" thickBot="1" x14ac:dyDescent="0.25">
      <c r="B19" s="175" t="s">
        <v>156</v>
      </c>
      <c r="C19" s="174"/>
      <c r="D19" s="189" t="str">
        <f>IF(C19="","MW Level Not Chosen",($I$9+2*$J$9*C19+3*$K$9*C19*C19))</f>
        <v>MW Level Not Chosen</v>
      </c>
      <c r="E19" s="174"/>
      <c r="F19" s="174"/>
      <c r="G19" s="362"/>
      <c r="H19" s="360"/>
      <c r="I19" s="356"/>
      <c r="J19" s="356"/>
    </row>
    <row r="20" spans="2:11" ht="14.25" thickTop="1" thickBot="1" x14ac:dyDescent="0.25">
      <c r="B20" s="175" t="s">
        <v>157</v>
      </c>
      <c r="C20" s="174"/>
      <c r="D20" s="189" t="str">
        <f t="shared" ref="D20:D28" si="0">IF(C20="","MW Level Not Chosen",($I$9+2*$J$9*C20+3*$K$9*C20*C20))</f>
        <v>MW Level Not Chosen</v>
      </c>
      <c r="E20" s="174"/>
      <c r="F20" s="174"/>
      <c r="G20" s="363"/>
      <c r="H20" s="360"/>
      <c r="I20" s="356"/>
      <c r="J20" s="356"/>
    </row>
    <row r="21" spans="2:11" ht="14.25" thickTop="1" thickBot="1" x14ac:dyDescent="0.25">
      <c r="B21" s="175" t="s">
        <v>158</v>
      </c>
      <c r="C21" s="174"/>
      <c r="D21" s="189" t="str">
        <f t="shared" si="0"/>
        <v>MW Level Not Chosen</v>
      </c>
      <c r="E21" s="174"/>
      <c r="F21" s="174"/>
      <c r="G21" s="363"/>
      <c r="H21" s="360"/>
      <c r="I21" s="356"/>
      <c r="J21" s="356"/>
    </row>
    <row r="22" spans="2:11" ht="14.25" thickTop="1" thickBot="1" x14ac:dyDescent="0.25">
      <c r="B22" s="175" t="s">
        <v>159</v>
      </c>
      <c r="C22" s="174"/>
      <c r="D22" s="189" t="str">
        <f t="shared" si="0"/>
        <v>MW Level Not Chosen</v>
      </c>
      <c r="E22" s="174"/>
      <c r="F22" s="174"/>
      <c r="G22" s="363"/>
      <c r="H22" s="360"/>
      <c r="I22" s="356"/>
      <c r="J22" s="356"/>
    </row>
    <row r="23" spans="2:11" ht="14.25" thickTop="1" thickBot="1" x14ac:dyDescent="0.25">
      <c r="B23" s="175" t="s">
        <v>160</v>
      </c>
      <c r="C23" s="174"/>
      <c r="D23" s="189" t="str">
        <f t="shared" si="0"/>
        <v>MW Level Not Chosen</v>
      </c>
      <c r="E23" s="174"/>
      <c r="F23" s="174"/>
      <c r="G23" s="363"/>
      <c r="H23" s="360"/>
      <c r="I23" s="356"/>
      <c r="J23" s="356"/>
    </row>
    <row r="24" spans="2:11" ht="14.25" thickTop="1" thickBot="1" x14ac:dyDescent="0.25">
      <c r="B24" s="175" t="s">
        <v>161</v>
      </c>
      <c r="C24" s="174"/>
      <c r="D24" s="189" t="str">
        <f t="shared" si="0"/>
        <v>MW Level Not Chosen</v>
      </c>
      <c r="E24" s="174"/>
      <c r="F24" s="174"/>
      <c r="G24" s="363"/>
      <c r="H24" s="360"/>
      <c r="I24" s="356"/>
      <c r="J24" s="356"/>
    </row>
    <row r="25" spans="2:11" ht="14.25" thickTop="1" thickBot="1" x14ac:dyDescent="0.25">
      <c r="B25" s="175" t="s">
        <v>162</v>
      </c>
      <c r="C25" s="174"/>
      <c r="D25" s="189" t="str">
        <f t="shared" si="0"/>
        <v>MW Level Not Chosen</v>
      </c>
      <c r="E25" s="174"/>
      <c r="F25" s="174"/>
      <c r="G25" s="363"/>
      <c r="H25" s="360"/>
      <c r="I25" s="356"/>
      <c r="J25" s="356"/>
    </row>
    <row r="26" spans="2:11" ht="14.25" thickTop="1" thickBot="1" x14ac:dyDescent="0.25">
      <c r="B26" s="175" t="s">
        <v>163</v>
      </c>
      <c r="C26" s="174"/>
      <c r="D26" s="189" t="str">
        <f t="shared" si="0"/>
        <v>MW Level Not Chosen</v>
      </c>
      <c r="E26" s="174"/>
      <c r="F26" s="174"/>
      <c r="G26" s="363"/>
      <c r="H26" s="360"/>
      <c r="I26" s="356"/>
      <c r="J26" s="356"/>
    </row>
    <row r="27" spans="2:11" ht="14.25" thickTop="1" thickBot="1" x14ac:dyDescent="0.25">
      <c r="B27" s="175" t="s">
        <v>164</v>
      </c>
      <c r="C27" s="174"/>
      <c r="D27" s="189" t="str">
        <f t="shared" si="0"/>
        <v>MW Level Not Chosen</v>
      </c>
      <c r="E27" s="174"/>
      <c r="F27" s="174"/>
      <c r="G27" s="363"/>
      <c r="H27" s="360"/>
      <c r="I27" s="356"/>
      <c r="J27" s="356"/>
    </row>
    <row r="28" spans="2:11" ht="14.25" thickTop="1" thickBot="1" x14ac:dyDescent="0.25">
      <c r="B28" s="175" t="s">
        <v>165</v>
      </c>
      <c r="C28" s="174"/>
      <c r="D28" s="189" t="str">
        <f t="shared" si="0"/>
        <v>MW Level Not Chosen</v>
      </c>
      <c r="E28" s="174"/>
      <c r="F28" s="174"/>
      <c r="G28" s="364"/>
      <c r="H28" s="361"/>
      <c r="I28" s="357"/>
      <c r="J28" s="357"/>
    </row>
    <row r="29" spans="2:11" ht="19.5" customHeight="1" thickTop="1" x14ac:dyDescent="0.2">
      <c r="B29" s="196"/>
      <c r="C29" s="197"/>
      <c r="D29" s="198"/>
      <c r="E29" s="197"/>
      <c r="F29" s="197"/>
      <c r="G29" s="197"/>
      <c r="H29" s="197"/>
      <c r="I29" s="196"/>
      <c r="J29" s="196"/>
      <c r="K29" s="196"/>
    </row>
    <row r="30" spans="2:11" ht="18" x14ac:dyDescent="0.25">
      <c r="B30" s="196"/>
      <c r="C30" s="197"/>
      <c r="D30" s="198"/>
      <c r="E30" s="197"/>
      <c r="F30" s="197"/>
      <c r="G30" s="197"/>
      <c r="H30" s="355" t="s">
        <v>142</v>
      </c>
      <c r="I30" s="355"/>
      <c r="J30" s="355"/>
      <c r="K30" s="355"/>
    </row>
    <row r="31" spans="2:11" x14ac:dyDescent="0.2">
      <c r="B31" s="196"/>
      <c r="C31" s="197"/>
      <c r="D31" s="198"/>
      <c r="E31" s="197"/>
      <c r="F31" s="197"/>
      <c r="G31" s="197"/>
      <c r="H31" s="374" t="s">
        <v>132</v>
      </c>
      <c r="I31" s="375"/>
      <c r="J31" s="375"/>
      <c r="K31" s="376"/>
    </row>
    <row r="32" spans="2:11" x14ac:dyDescent="0.2">
      <c r="B32" s="196"/>
      <c r="C32" s="197"/>
      <c r="D32" s="198"/>
      <c r="E32" s="197"/>
      <c r="F32" s="197"/>
      <c r="G32" s="197"/>
      <c r="H32" s="188" t="s">
        <v>134</v>
      </c>
      <c r="I32" s="188" t="s">
        <v>135</v>
      </c>
      <c r="J32" s="188" t="s">
        <v>136</v>
      </c>
      <c r="K32" s="188" t="s">
        <v>137</v>
      </c>
    </row>
    <row r="33" spans="2:11" x14ac:dyDescent="0.2">
      <c r="H33" s="190">
        <f>'13-Heat Rates Calculation'!B32</f>
        <v>0</v>
      </c>
      <c r="I33" s="190">
        <f>'13-Heat Rates Calculation'!C32</f>
        <v>0</v>
      </c>
      <c r="J33" s="190">
        <f>'13-Heat Rates Calculation'!D32</f>
        <v>0</v>
      </c>
      <c r="K33" s="190">
        <f>'13-Heat Rates Calculation'!E32</f>
        <v>0</v>
      </c>
    </row>
    <row r="34" spans="2:11" ht="21" customHeight="1" x14ac:dyDescent="0.3">
      <c r="B34" s="372" t="s">
        <v>174</v>
      </c>
      <c r="C34" s="373"/>
      <c r="D34" s="373"/>
      <c r="E34" s="373"/>
      <c r="F34" s="373"/>
      <c r="G34" s="373"/>
    </row>
    <row r="35" spans="2:11" ht="12.75" customHeight="1" x14ac:dyDescent="0.2">
      <c r="B35" s="365" t="s">
        <v>215</v>
      </c>
      <c r="C35" s="365"/>
      <c r="D35" s="365"/>
      <c r="E35" s="365"/>
      <c r="F35" s="365"/>
      <c r="G35" s="365"/>
      <c r="H35" s="365"/>
      <c r="I35" s="365"/>
      <c r="J35" s="365"/>
    </row>
    <row r="36" spans="2:11" ht="13.5" customHeight="1" x14ac:dyDescent="0.2">
      <c r="B36" s="365"/>
      <c r="C36" s="365"/>
      <c r="D36" s="365"/>
      <c r="E36" s="365"/>
      <c r="F36" s="365"/>
      <c r="G36" s="365"/>
      <c r="H36" s="365"/>
      <c r="I36" s="365"/>
      <c r="J36" s="365"/>
    </row>
    <row r="37" spans="2:11" ht="46.5" customHeight="1" thickBot="1" x14ac:dyDescent="0.25">
      <c r="B37" s="358" t="s">
        <v>150</v>
      </c>
      <c r="C37" s="180" t="s">
        <v>151</v>
      </c>
      <c r="D37" s="180" t="s">
        <v>152</v>
      </c>
      <c r="E37" s="179" t="s">
        <v>153</v>
      </c>
      <c r="F37" s="179" t="s">
        <v>230</v>
      </c>
      <c r="G37" s="179" t="s">
        <v>154</v>
      </c>
      <c r="H37" s="366" t="s">
        <v>155</v>
      </c>
      <c r="I37" s="367"/>
      <c r="J37" s="368"/>
    </row>
    <row r="38" spans="2:11" ht="24" customHeight="1" thickTop="1" thickBot="1" x14ac:dyDescent="0.25">
      <c r="B38" s="359"/>
      <c r="C38" s="178" t="s">
        <v>36</v>
      </c>
      <c r="D38" s="178" t="s">
        <v>85</v>
      </c>
      <c r="E38" s="178" t="s">
        <v>87</v>
      </c>
      <c r="F38" s="178" t="s">
        <v>87</v>
      </c>
      <c r="G38" s="178" t="s">
        <v>86</v>
      </c>
      <c r="H38" s="177" t="s">
        <v>57</v>
      </c>
      <c r="I38" s="177" t="s">
        <v>58</v>
      </c>
      <c r="J38" s="177" t="s">
        <v>59</v>
      </c>
    </row>
    <row r="39" spans="2:11" ht="14.25" thickTop="1" thickBot="1" x14ac:dyDescent="0.25">
      <c r="B39" s="175" t="s">
        <v>156</v>
      </c>
      <c r="C39" s="174"/>
      <c r="D39" s="189" t="str">
        <f t="shared" ref="D39:D48" si="1">IF(C39="","MW Level Not Chosen",($I$33+2*$J$33*C39+3*$K$33*C39*C39))</f>
        <v>MW Level Not Chosen</v>
      </c>
      <c r="E39" s="174"/>
      <c r="F39" s="174"/>
      <c r="G39" s="362"/>
      <c r="H39" s="360"/>
      <c r="I39" s="356"/>
      <c r="J39" s="356"/>
    </row>
    <row r="40" spans="2:11" ht="14.25" thickTop="1" thickBot="1" x14ac:dyDescent="0.25">
      <c r="B40" s="175" t="s">
        <v>157</v>
      </c>
      <c r="C40" s="174"/>
      <c r="D40" s="189" t="str">
        <f t="shared" si="1"/>
        <v>MW Level Not Chosen</v>
      </c>
      <c r="E40" s="174"/>
      <c r="F40" s="174"/>
      <c r="G40" s="363"/>
      <c r="H40" s="360"/>
      <c r="I40" s="356"/>
      <c r="J40" s="356"/>
    </row>
    <row r="41" spans="2:11" ht="14.25" thickTop="1" thickBot="1" x14ac:dyDescent="0.25">
      <c r="B41" s="175" t="s">
        <v>158</v>
      </c>
      <c r="C41" s="174"/>
      <c r="D41" s="189" t="str">
        <f t="shared" si="1"/>
        <v>MW Level Not Chosen</v>
      </c>
      <c r="E41" s="174"/>
      <c r="F41" s="174"/>
      <c r="G41" s="363"/>
      <c r="H41" s="360"/>
      <c r="I41" s="356"/>
      <c r="J41" s="356"/>
    </row>
    <row r="42" spans="2:11" ht="14.25" thickTop="1" thickBot="1" x14ac:dyDescent="0.25">
      <c r="B42" s="175" t="s">
        <v>159</v>
      </c>
      <c r="C42" s="174"/>
      <c r="D42" s="189" t="str">
        <f t="shared" si="1"/>
        <v>MW Level Not Chosen</v>
      </c>
      <c r="E42" s="174"/>
      <c r="F42" s="174"/>
      <c r="G42" s="363"/>
      <c r="H42" s="360"/>
      <c r="I42" s="356"/>
      <c r="J42" s="356"/>
    </row>
    <row r="43" spans="2:11" ht="14.25" thickTop="1" thickBot="1" x14ac:dyDescent="0.25">
      <c r="B43" s="175" t="s">
        <v>160</v>
      </c>
      <c r="C43" s="174"/>
      <c r="D43" s="189" t="str">
        <f t="shared" si="1"/>
        <v>MW Level Not Chosen</v>
      </c>
      <c r="E43" s="174"/>
      <c r="F43" s="174"/>
      <c r="G43" s="363"/>
      <c r="H43" s="360"/>
      <c r="I43" s="356"/>
      <c r="J43" s="356"/>
    </row>
    <row r="44" spans="2:11" ht="14.25" thickTop="1" thickBot="1" x14ac:dyDescent="0.25">
      <c r="B44" s="175" t="s">
        <v>161</v>
      </c>
      <c r="C44" s="174"/>
      <c r="D44" s="189" t="str">
        <f t="shared" si="1"/>
        <v>MW Level Not Chosen</v>
      </c>
      <c r="E44" s="174"/>
      <c r="F44" s="174"/>
      <c r="G44" s="363"/>
      <c r="H44" s="360"/>
      <c r="I44" s="356"/>
      <c r="J44" s="356"/>
    </row>
    <row r="45" spans="2:11" ht="14.25" thickTop="1" thickBot="1" x14ac:dyDescent="0.25">
      <c r="B45" s="175" t="s">
        <v>162</v>
      </c>
      <c r="C45" s="174"/>
      <c r="D45" s="189" t="str">
        <f t="shared" si="1"/>
        <v>MW Level Not Chosen</v>
      </c>
      <c r="E45" s="174"/>
      <c r="F45" s="174"/>
      <c r="G45" s="363"/>
      <c r="H45" s="360"/>
      <c r="I45" s="356"/>
      <c r="J45" s="356"/>
    </row>
    <row r="46" spans="2:11" ht="14.25" thickTop="1" thickBot="1" x14ac:dyDescent="0.25">
      <c r="B46" s="175" t="s">
        <v>163</v>
      </c>
      <c r="C46" s="174"/>
      <c r="D46" s="189" t="str">
        <f t="shared" si="1"/>
        <v>MW Level Not Chosen</v>
      </c>
      <c r="E46" s="174"/>
      <c r="F46" s="174"/>
      <c r="G46" s="363"/>
      <c r="H46" s="360"/>
      <c r="I46" s="356"/>
      <c r="J46" s="356"/>
    </row>
    <row r="47" spans="2:11" ht="14.25" thickTop="1" thickBot="1" x14ac:dyDescent="0.25">
      <c r="B47" s="175" t="s">
        <v>164</v>
      </c>
      <c r="C47" s="174"/>
      <c r="D47" s="189" t="str">
        <f t="shared" si="1"/>
        <v>MW Level Not Chosen</v>
      </c>
      <c r="E47" s="174"/>
      <c r="F47" s="174"/>
      <c r="G47" s="363"/>
      <c r="H47" s="360"/>
      <c r="I47" s="356"/>
      <c r="J47" s="356"/>
    </row>
    <row r="48" spans="2:11" ht="14.25" thickTop="1" thickBot="1" x14ac:dyDescent="0.25">
      <c r="B48" s="175" t="s">
        <v>165</v>
      </c>
      <c r="C48" s="174"/>
      <c r="D48" s="189" t="str">
        <f t="shared" si="1"/>
        <v>MW Level Not Chosen</v>
      </c>
      <c r="E48" s="174"/>
      <c r="F48" s="174"/>
      <c r="G48" s="364"/>
      <c r="H48" s="361"/>
      <c r="I48" s="357"/>
      <c r="J48" s="357"/>
    </row>
    <row r="49" spans="2:11" ht="18.75" thickTop="1" x14ac:dyDescent="0.25">
      <c r="B49" s="196"/>
      <c r="C49" s="197"/>
      <c r="D49" s="198"/>
      <c r="E49" s="197"/>
      <c r="F49" s="197"/>
      <c r="G49" s="197"/>
      <c r="H49" s="355" t="s">
        <v>143</v>
      </c>
      <c r="I49" s="355"/>
      <c r="J49" s="355"/>
      <c r="K49" s="355"/>
    </row>
    <row r="50" spans="2:11" x14ac:dyDescent="0.2">
      <c r="B50" s="196"/>
      <c r="C50" s="197"/>
      <c r="D50" s="198"/>
      <c r="E50" s="197"/>
      <c r="F50" s="197"/>
      <c r="G50" s="197"/>
      <c r="H50" s="374" t="s">
        <v>132</v>
      </c>
      <c r="I50" s="375"/>
      <c r="J50" s="375"/>
      <c r="K50" s="376"/>
    </row>
    <row r="51" spans="2:11" x14ac:dyDescent="0.2">
      <c r="B51" s="196"/>
      <c r="C51" s="197"/>
      <c r="D51" s="198"/>
      <c r="E51" s="197"/>
      <c r="F51" s="197"/>
      <c r="G51" s="197"/>
      <c r="H51" s="188" t="s">
        <v>134</v>
      </c>
      <c r="I51" s="188" t="s">
        <v>135</v>
      </c>
      <c r="J51" s="188" t="s">
        <v>136</v>
      </c>
      <c r="K51" s="188" t="s">
        <v>137</v>
      </c>
    </row>
    <row r="52" spans="2:11" x14ac:dyDescent="0.2">
      <c r="H52" s="190">
        <f>'13-Heat Rates Calculation'!B37</f>
        <v>0</v>
      </c>
      <c r="I52" s="190">
        <f>'13-Heat Rates Calculation'!C37</f>
        <v>0</v>
      </c>
      <c r="J52" s="190">
        <f>'13-Heat Rates Calculation'!D37</f>
        <v>0</v>
      </c>
      <c r="K52" s="190">
        <f>'13-Heat Rates Calculation'!E37</f>
        <v>0</v>
      </c>
    </row>
    <row r="53" spans="2:11" ht="39" customHeight="1" x14ac:dyDescent="0.3">
      <c r="B53" s="372" t="s">
        <v>175</v>
      </c>
      <c r="C53" s="373"/>
      <c r="D53" s="373"/>
      <c r="E53" s="373"/>
      <c r="F53" s="373"/>
      <c r="G53" s="373"/>
    </row>
    <row r="54" spans="2:11" ht="12.75" customHeight="1" x14ac:dyDescent="0.2">
      <c r="B54" s="365" t="s">
        <v>215</v>
      </c>
      <c r="C54" s="365"/>
      <c r="D54" s="365"/>
      <c r="E54" s="365"/>
      <c r="F54" s="365"/>
      <c r="G54" s="365"/>
      <c r="H54" s="365"/>
      <c r="I54" s="365"/>
      <c r="J54" s="365"/>
    </row>
    <row r="55" spans="2:11" ht="13.5" customHeight="1" x14ac:dyDescent="0.2">
      <c r="B55" s="365"/>
      <c r="C55" s="365"/>
      <c r="D55" s="365"/>
      <c r="E55" s="365"/>
      <c r="F55" s="365"/>
      <c r="G55" s="365"/>
      <c r="H55" s="365"/>
      <c r="I55" s="365"/>
      <c r="J55" s="365"/>
    </row>
    <row r="56" spans="2:11" ht="46.5" customHeight="1" thickBot="1" x14ac:dyDescent="0.25">
      <c r="B56" s="358" t="s">
        <v>150</v>
      </c>
      <c r="C56" s="180" t="s">
        <v>151</v>
      </c>
      <c r="D56" s="180" t="s">
        <v>152</v>
      </c>
      <c r="E56" s="179" t="s">
        <v>153</v>
      </c>
      <c r="F56" s="179" t="s">
        <v>230</v>
      </c>
      <c r="G56" s="179" t="s">
        <v>154</v>
      </c>
      <c r="H56" s="366" t="s">
        <v>155</v>
      </c>
      <c r="I56" s="367"/>
      <c r="J56" s="368"/>
    </row>
    <row r="57" spans="2:11" ht="24" customHeight="1" thickTop="1" thickBot="1" x14ac:dyDescent="0.25">
      <c r="B57" s="359"/>
      <c r="C57" s="178" t="s">
        <v>36</v>
      </c>
      <c r="D57" s="178" t="s">
        <v>85</v>
      </c>
      <c r="E57" s="178" t="s">
        <v>87</v>
      </c>
      <c r="F57" s="178" t="s">
        <v>87</v>
      </c>
      <c r="G57" s="178" t="s">
        <v>86</v>
      </c>
      <c r="H57" s="177" t="s">
        <v>57</v>
      </c>
      <c r="I57" s="177" t="s">
        <v>58</v>
      </c>
      <c r="J57" s="177" t="s">
        <v>59</v>
      </c>
    </row>
    <row r="58" spans="2:11" ht="14.25" thickTop="1" thickBot="1" x14ac:dyDescent="0.25">
      <c r="B58" s="175" t="s">
        <v>156</v>
      </c>
      <c r="C58" s="174"/>
      <c r="D58" s="189" t="str">
        <f t="shared" ref="D58:D67" si="2">IF(C58="","MW Level Not Chosen",($I$52+2*$J$52*C58+3*$K$52*C58*C58))</f>
        <v>MW Level Not Chosen</v>
      </c>
      <c r="E58" s="174"/>
      <c r="F58" s="174"/>
      <c r="G58" s="362"/>
      <c r="H58" s="360"/>
      <c r="I58" s="356"/>
      <c r="J58" s="356"/>
    </row>
    <row r="59" spans="2:11" ht="14.25" thickTop="1" thickBot="1" x14ac:dyDescent="0.25">
      <c r="B59" s="175" t="s">
        <v>157</v>
      </c>
      <c r="C59" s="174"/>
      <c r="D59" s="189" t="str">
        <f t="shared" si="2"/>
        <v>MW Level Not Chosen</v>
      </c>
      <c r="E59" s="174"/>
      <c r="F59" s="174"/>
      <c r="G59" s="363"/>
      <c r="H59" s="360"/>
      <c r="I59" s="356"/>
      <c r="J59" s="356"/>
    </row>
    <row r="60" spans="2:11" ht="14.25" thickTop="1" thickBot="1" x14ac:dyDescent="0.25">
      <c r="B60" s="175" t="s">
        <v>158</v>
      </c>
      <c r="C60" s="174"/>
      <c r="D60" s="189" t="str">
        <f t="shared" si="2"/>
        <v>MW Level Not Chosen</v>
      </c>
      <c r="E60" s="174"/>
      <c r="F60" s="174"/>
      <c r="G60" s="363"/>
      <c r="H60" s="360"/>
      <c r="I60" s="356"/>
      <c r="J60" s="356"/>
    </row>
    <row r="61" spans="2:11" ht="14.25" thickTop="1" thickBot="1" x14ac:dyDescent="0.25">
      <c r="B61" s="175" t="s">
        <v>159</v>
      </c>
      <c r="C61" s="174"/>
      <c r="D61" s="189" t="str">
        <f t="shared" si="2"/>
        <v>MW Level Not Chosen</v>
      </c>
      <c r="E61" s="174"/>
      <c r="F61" s="174"/>
      <c r="G61" s="363"/>
      <c r="H61" s="360"/>
      <c r="I61" s="356"/>
      <c r="J61" s="356"/>
    </row>
    <row r="62" spans="2:11" ht="14.25" thickTop="1" thickBot="1" x14ac:dyDescent="0.25">
      <c r="B62" s="175" t="s">
        <v>160</v>
      </c>
      <c r="C62" s="174"/>
      <c r="D62" s="189" t="str">
        <f t="shared" si="2"/>
        <v>MW Level Not Chosen</v>
      </c>
      <c r="E62" s="174"/>
      <c r="F62" s="174"/>
      <c r="G62" s="363"/>
      <c r="H62" s="360"/>
      <c r="I62" s="356"/>
      <c r="J62" s="356"/>
    </row>
    <row r="63" spans="2:11" ht="14.25" thickTop="1" thickBot="1" x14ac:dyDescent="0.25">
      <c r="B63" s="175" t="s">
        <v>161</v>
      </c>
      <c r="C63" s="174"/>
      <c r="D63" s="189" t="str">
        <f t="shared" si="2"/>
        <v>MW Level Not Chosen</v>
      </c>
      <c r="E63" s="174"/>
      <c r="F63" s="174"/>
      <c r="G63" s="363"/>
      <c r="H63" s="360"/>
      <c r="I63" s="356"/>
      <c r="J63" s="356"/>
    </row>
    <row r="64" spans="2:11" ht="14.25" thickTop="1" thickBot="1" x14ac:dyDescent="0.25">
      <c r="B64" s="175" t="s">
        <v>162</v>
      </c>
      <c r="C64" s="174"/>
      <c r="D64" s="189" t="str">
        <f t="shared" si="2"/>
        <v>MW Level Not Chosen</v>
      </c>
      <c r="E64" s="174"/>
      <c r="F64" s="174"/>
      <c r="G64" s="363"/>
      <c r="H64" s="360"/>
      <c r="I64" s="356"/>
      <c r="J64" s="356"/>
    </row>
    <row r="65" spans="2:11" ht="14.25" thickTop="1" thickBot="1" x14ac:dyDescent="0.25">
      <c r="B65" s="175" t="s">
        <v>163</v>
      </c>
      <c r="C65" s="174"/>
      <c r="D65" s="189" t="str">
        <f t="shared" si="2"/>
        <v>MW Level Not Chosen</v>
      </c>
      <c r="E65" s="174"/>
      <c r="F65" s="174"/>
      <c r="G65" s="363"/>
      <c r="H65" s="360"/>
      <c r="I65" s="356"/>
      <c r="J65" s="356"/>
    </row>
    <row r="66" spans="2:11" ht="14.25" thickTop="1" thickBot="1" x14ac:dyDescent="0.25">
      <c r="B66" s="175" t="s">
        <v>164</v>
      </c>
      <c r="C66" s="174"/>
      <c r="D66" s="189" t="str">
        <f t="shared" si="2"/>
        <v>MW Level Not Chosen</v>
      </c>
      <c r="E66" s="174"/>
      <c r="F66" s="174"/>
      <c r="G66" s="363"/>
      <c r="H66" s="360"/>
      <c r="I66" s="356"/>
      <c r="J66" s="356"/>
    </row>
    <row r="67" spans="2:11" ht="14.25" thickTop="1" thickBot="1" x14ac:dyDescent="0.25">
      <c r="B67" s="175" t="s">
        <v>165</v>
      </c>
      <c r="C67" s="174"/>
      <c r="D67" s="189" t="str">
        <f t="shared" si="2"/>
        <v>MW Level Not Chosen</v>
      </c>
      <c r="E67" s="174"/>
      <c r="F67" s="174"/>
      <c r="G67" s="364"/>
      <c r="H67" s="361"/>
      <c r="I67" s="357"/>
      <c r="J67" s="357"/>
    </row>
    <row r="68" spans="2:11" ht="18.75" thickTop="1" x14ac:dyDescent="0.25">
      <c r="B68" s="196"/>
      <c r="C68" s="197"/>
      <c r="D68" s="198"/>
      <c r="E68" s="197"/>
      <c r="F68" s="197"/>
      <c r="G68" s="197"/>
      <c r="H68" s="355" t="s">
        <v>144</v>
      </c>
      <c r="I68" s="355"/>
      <c r="J68" s="355"/>
      <c r="K68" s="355"/>
    </row>
    <row r="69" spans="2:11" x14ac:dyDescent="0.2">
      <c r="B69" s="196"/>
      <c r="C69" s="197"/>
      <c r="D69" s="198"/>
      <c r="E69" s="197"/>
      <c r="F69" s="197"/>
      <c r="G69" s="197"/>
      <c r="H69" s="374" t="s">
        <v>132</v>
      </c>
      <c r="I69" s="375"/>
      <c r="J69" s="375"/>
      <c r="K69" s="376"/>
    </row>
    <row r="70" spans="2:11" x14ac:dyDescent="0.2">
      <c r="B70" s="196"/>
      <c r="C70" s="197"/>
      <c r="D70" s="198"/>
      <c r="E70" s="197"/>
      <c r="F70" s="197"/>
      <c r="G70" s="197"/>
      <c r="H70" s="188" t="s">
        <v>134</v>
      </c>
      <c r="I70" s="188" t="s">
        <v>135</v>
      </c>
      <c r="J70" s="188" t="s">
        <v>136</v>
      </c>
      <c r="K70" s="188" t="s">
        <v>137</v>
      </c>
    </row>
    <row r="71" spans="2:11" x14ac:dyDescent="0.2">
      <c r="H71" s="190">
        <f>'13-Heat Rates Calculation'!B42</f>
        <v>0</v>
      </c>
      <c r="I71" s="190">
        <f>'13-Heat Rates Calculation'!C42</f>
        <v>0</v>
      </c>
      <c r="J71" s="190">
        <f>'13-Heat Rates Calculation'!D42</f>
        <v>0</v>
      </c>
      <c r="K71" s="190">
        <f>'13-Heat Rates Calculation'!E42</f>
        <v>0</v>
      </c>
    </row>
    <row r="72" spans="2:11" ht="27" customHeight="1" x14ac:dyDescent="0.3">
      <c r="B72" s="372" t="s">
        <v>176</v>
      </c>
      <c r="C72" s="373"/>
      <c r="D72" s="373"/>
      <c r="E72" s="373"/>
      <c r="F72" s="373"/>
      <c r="G72" s="373"/>
    </row>
    <row r="73" spans="2:11" ht="12.75" customHeight="1" x14ac:dyDescent="0.2">
      <c r="B73" s="365" t="s">
        <v>215</v>
      </c>
      <c r="C73" s="365"/>
      <c r="D73" s="365"/>
      <c r="E73" s="365"/>
      <c r="F73" s="365"/>
      <c r="G73" s="365"/>
      <c r="H73" s="365"/>
      <c r="I73" s="365"/>
      <c r="J73" s="365"/>
    </row>
    <row r="74" spans="2:11" ht="13.5" customHeight="1" x14ac:dyDescent="0.2">
      <c r="B74" s="365"/>
      <c r="C74" s="365"/>
      <c r="D74" s="365"/>
      <c r="E74" s="365"/>
      <c r="F74" s="365"/>
      <c r="G74" s="365"/>
      <c r="H74" s="365"/>
      <c r="I74" s="365"/>
      <c r="J74" s="365"/>
    </row>
    <row r="75" spans="2:11" ht="46.5" customHeight="1" thickBot="1" x14ac:dyDescent="0.25">
      <c r="B75" s="358" t="s">
        <v>150</v>
      </c>
      <c r="C75" s="180" t="s">
        <v>151</v>
      </c>
      <c r="D75" s="180" t="s">
        <v>152</v>
      </c>
      <c r="E75" s="179" t="s">
        <v>153</v>
      </c>
      <c r="F75" s="179" t="s">
        <v>230</v>
      </c>
      <c r="G75" s="179" t="s">
        <v>154</v>
      </c>
      <c r="H75" s="366" t="s">
        <v>155</v>
      </c>
      <c r="I75" s="367"/>
      <c r="J75" s="368"/>
    </row>
    <row r="76" spans="2:11" ht="24" customHeight="1" thickTop="1" thickBot="1" x14ac:dyDescent="0.25">
      <c r="B76" s="359"/>
      <c r="C76" s="178" t="s">
        <v>36</v>
      </c>
      <c r="D76" s="178" t="s">
        <v>85</v>
      </c>
      <c r="E76" s="178" t="s">
        <v>87</v>
      </c>
      <c r="F76" s="178" t="s">
        <v>87</v>
      </c>
      <c r="G76" s="178" t="s">
        <v>86</v>
      </c>
      <c r="H76" s="177" t="s">
        <v>57</v>
      </c>
      <c r="I76" s="177" t="s">
        <v>58</v>
      </c>
      <c r="J76" s="177" t="s">
        <v>59</v>
      </c>
    </row>
    <row r="77" spans="2:11" ht="14.25" thickTop="1" thickBot="1" x14ac:dyDescent="0.25">
      <c r="B77" s="175" t="s">
        <v>156</v>
      </c>
      <c r="C77" s="174"/>
      <c r="D77" s="189" t="str">
        <f t="shared" ref="D77:D86" si="3">IF(C77="","MW Level Not Chosen",($I$71+2*$J$71*C77+3*$K$71*C77*C77))</f>
        <v>MW Level Not Chosen</v>
      </c>
      <c r="E77" s="174"/>
      <c r="F77" s="174"/>
      <c r="G77" s="362"/>
      <c r="H77" s="360"/>
      <c r="I77" s="356"/>
      <c r="J77" s="356"/>
    </row>
    <row r="78" spans="2:11" ht="14.25" thickTop="1" thickBot="1" x14ac:dyDescent="0.25">
      <c r="B78" s="175" t="s">
        <v>157</v>
      </c>
      <c r="C78" s="174"/>
      <c r="D78" s="189" t="str">
        <f t="shared" si="3"/>
        <v>MW Level Not Chosen</v>
      </c>
      <c r="E78" s="174"/>
      <c r="F78" s="174"/>
      <c r="G78" s="363"/>
      <c r="H78" s="360"/>
      <c r="I78" s="356"/>
      <c r="J78" s="356"/>
    </row>
    <row r="79" spans="2:11" ht="14.25" thickTop="1" thickBot="1" x14ac:dyDescent="0.25">
      <c r="B79" s="175" t="s">
        <v>158</v>
      </c>
      <c r="C79" s="174"/>
      <c r="D79" s="189" t="str">
        <f t="shared" si="3"/>
        <v>MW Level Not Chosen</v>
      </c>
      <c r="E79" s="174"/>
      <c r="F79" s="174"/>
      <c r="G79" s="363"/>
      <c r="H79" s="360"/>
      <c r="I79" s="356"/>
      <c r="J79" s="356"/>
    </row>
    <row r="80" spans="2:11" ht="14.25" thickTop="1" thickBot="1" x14ac:dyDescent="0.25">
      <c r="B80" s="175" t="s">
        <v>159</v>
      </c>
      <c r="C80" s="174"/>
      <c r="D80" s="189" t="str">
        <f t="shared" si="3"/>
        <v>MW Level Not Chosen</v>
      </c>
      <c r="E80" s="174"/>
      <c r="F80" s="174"/>
      <c r="G80" s="363"/>
      <c r="H80" s="360"/>
      <c r="I80" s="356"/>
      <c r="J80" s="356"/>
    </row>
    <row r="81" spans="1:57" ht="14.25" thickTop="1" thickBot="1" x14ac:dyDescent="0.25">
      <c r="B81" s="175" t="s">
        <v>160</v>
      </c>
      <c r="C81" s="174"/>
      <c r="D81" s="189" t="str">
        <f t="shared" si="3"/>
        <v>MW Level Not Chosen</v>
      </c>
      <c r="E81" s="174"/>
      <c r="F81" s="174"/>
      <c r="G81" s="363"/>
      <c r="H81" s="360"/>
      <c r="I81" s="356"/>
      <c r="J81" s="356"/>
    </row>
    <row r="82" spans="1:57" ht="14.25" thickTop="1" thickBot="1" x14ac:dyDescent="0.25">
      <c r="B82" s="175" t="s">
        <v>161</v>
      </c>
      <c r="C82" s="174"/>
      <c r="D82" s="189" t="str">
        <f t="shared" si="3"/>
        <v>MW Level Not Chosen</v>
      </c>
      <c r="E82" s="174"/>
      <c r="F82" s="174"/>
      <c r="G82" s="363"/>
      <c r="H82" s="360"/>
      <c r="I82" s="356"/>
      <c r="J82" s="356"/>
    </row>
    <row r="83" spans="1:57" ht="14.25" thickTop="1" thickBot="1" x14ac:dyDescent="0.25">
      <c r="B83" s="175" t="s">
        <v>162</v>
      </c>
      <c r="C83" s="174"/>
      <c r="D83" s="189" t="str">
        <f t="shared" si="3"/>
        <v>MW Level Not Chosen</v>
      </c>
      <c r="E83" s="174"/>
      <c r="F83" s="174"/>
      <c r="G83" s="363"/>
      <c r="H83" s="360"/>
      <c r="I83" s="356"/>
      <c r="J83" s="356"/>
    </row>
    <row r="84" spans="1:57" ht="14.25" thickTop="1" thickBot="1" x14ac:dyDescent="0.25">
      <c r="B84" s="175" t="s">
        <v>163</v>
      </c>
      <c r="C84" s="174"/>
      <c r="D84" s="189" t="str">
        <f t="shared" si="3"/>
        <v>MW Level Not Chosen</v>
      </c>
      <c r="E84" s="174"/>
      <c r="F84" s="174"/>
      <c r="G84" s="363"/>
      <c r="H84" s="360"/>
      <c r="I84" s="356"/>
      <c r="J84" s="356"/>
    </row>
    <row r="85" spans="1:57" ht="14.25" thickTop="1" thickBot="1" x14ac:dyDescent="0.25">
      <c r="B85" s="175" t="s">
        <v>164</v>
      </c>
      <c r="C85" s="174"/>
      <c r="D85" s="189" t="str">
        <f t="shared" si="3"/>
        <v>MW Level Not Chosen</v>
      </c>
      <c r="E85" s="174"/>
      <c r="F85" s="174"/>
      <c r="G85" s="363"/>
      <c r="H85" s="360"/>
      <c r="I85" s="356"/>
      <c r="J85" s="356"/>
    </row>
    <row r="86" spans="1:57" ht="14.25" thickTop="1" thickBot="1" x14ac:dyDescent="0.25">
      <c r="B86" s="175" t="s">
        <v>165</v>
      </c>
      <c r="C86" s="174"/>
      <c r="D86" s="189" t="str">
        <f t="shared" si="3"/>
        <v>MW Level Not Chosen</v>
      </c>
      <c r="E86" s="174"/>
      <c r="F86" s="174"/>
      <c r="G86" s="364"/>
      <c r="H86" s="361"/>
      <c r="I86" s="357"/>
      <c r="J86" s="357"/>
    </row>
    <row r="87" spans="1:57" ht="13.5" thickTop="1" x14ac:dyDescent="0.2">
      <c r="A87" s="203"/>
      <c r="B87" s="196"/>
      <c r="C87" s="197"/>
      <c r="D87" s="198"/>
      <c r="E87" s="197"/>
      <c r="F87" s="197"/>
      <c r="G87" s="196"/>
      <c r="H87" s="196"/>
      <c r="I87" s="196"/>
      <c r="J87" s="196"/>
    </row>
    <row r="88" spans="1:57" x14ac:dyDescent="0.2">
      <c r="B88" s="4" t="s">
        <v>98</v>
      </c>
    </row>
    <row r="89" spans="1:57" x14ac:dyDescent="0.2">
      <c r="B89" s="4" t="s">
        <v>177</v>
      </c>
    </row>
    <row r="90" spans="1:57" x14ac:dyDescent="0.2">
      <c r="B90" s="4" t="s">
        <v>216</v>
      </c>
    </row>
    <row r="91" spans="1:57" x14ac:dyDescent="0.2">
      <c r="B91" s="151" t="s">
        <v>195</v>
      </c>
    </row>
    <row r="92" spans="1:57" x14ac:dyDescent="0.2">
      <c r="B92" s="151" t="s">
        <v>194</v>
      </c>
    </row>
    <row r="93" spans="1:57" x14ac:dyDescent="0.2">
      <c r="B93" s="151" t="s">
        <v>166</v>
      </c>
    </row>
    <row r="94" spans="1:57" x14ac:dyDescent="0.2">
      <c r="B94" s="151" t="s">
        <v>167</v>
      </c>
    </row>
    <row r="95" spans="1:57" s="152" customFormat="1" ht="15.95" customHeight="1" x14ac:dyDescent="0.2">
      <c r="A95" s="151"/>
      <c r="B95" s="151" t="s">
        <v>168</v>
      </c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</row>
  </sheetData>
  <sheetProtection algorithmName="SHA-512" hashValue="yQpwkdKfCB8YaerbtNRxWJJ8V478izWHqERoEf7udY2PflyEC/N4ie2Ei2VAVzrRHesN98424BIRISbWS/dxEg==" saltValue="0yTTby31J0aN2/nZvmCc4Q==" spinCount="100000" sheet="1" objects="1" scenarios="1"/>
  <protectedRanges>
    <protectedRange sqref="B14" name="Range3"/>
    <protectedRange sqref="I13:J13" name="Range1"/>
    <protectedRange sqref="E19:J28" name="Range2_1"/>
    <protectedRange sqref="C19:C28 E19:J28" name="Range1_1"/>
    <protectedRange sqref="E39:J48" name="Range2_2"/>
    <protectedRange sqref="C39:C48 E39:J48" name="Range1_2"/>
    <protectedRange sqref="E58:J67" name="Range2_3"/>
    <protectedRange sqref="C58:C67 E58:J67" name="Range1_3"/>
    <protectedRange sqref="E77:J87" name="Range2_4"/>
    <protectedRange sqref="C77:C87 E77:J87" name="Range1_4"/>
  </protectedRanges>
  <mergeCells count="40">
    <mergeCell ref="H6:K6"/>
    <mergeCell ref="H7:K7"/>
    <mergeCell ref="B14:G14"/>
    <mergeCell ref="B15:J16"/>
    <mergeCell ref="B17:B18"/>
    <mergeCell ref="H17:J17"/>
    <mergeCell ref="J19:J28"/>
    <mergeCell ref="H30:K30"/>
    <mergeCell ref="B34:G34"/>
    <mergeCell ref="B35:J36"/>
    <mergeCell ref="B37:B38"/>
    <mergeCell ref="H37:J37"/>
    <mergeCell ref="H31:K31"/>
    <mergeCell ref="G19:G28"/>
    <mergeCell ref="H19:H28"/>
    <mergeCell ref="I19:I28"/>
    <mergeCell ref="H69:K69"/>
    <mergeCell ref="H49:K49"/>
    <mergeCell ref="H50:K50"/>
    <mergeCell ref="B53:G53"/>
    <mergeCell ref="B54:J55"/>
    <mergeCell ref="B56:B57"/>
    <mergeCell ref="H68:K68"/>
    <mergeCell ref="G58:G67"/>
    <mergeCell ref="H58:H67"/>
    <mergeCell ref="I58:I67"/>
    <mergeCell ref="J58:J67"/>
    <mergeCell ref="G39:G48"/>
    <mergeCell ref="H39:H48"/>
    <mergeCell ref="I39:I48"/>
    <mergeCell ref="J39:J48"/>
    <mergeCell ref="H56:J56"/>
    <mergeCell ref="B72:G72"/>
    <mergeCell ref="B73:J74"/>
    <mergeCell ref="B75:B76"/>
    <mergeCell ref="H75:J75"/>
    <mergeCell ref="G77:G86"/>
    <mergeCell ref="H77:H86"/>
    <mergeCell ref="I77:I86"/>
    <mergeCell ref="J77:J86"/>
  </mergeCells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3" name="Check Box 1">
              <controlPr defaultSize="0" autoFill="0" autoLine="0" autoPict="0">
                <anchor moveWithCells="1">
                  <from>
                    <xdr:col>8</xdr:col>
                    <xdr:colOff>333375</xdr:colOff>
                    <xdr:row>11</xdr:row>
                    <xdr:rowOff>333375</xdr:rowOff>
                  </from>
                  <to>
                    <xdr:col>8</xdr:col>
                    <xdr:colOff>638175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4" name="Check Box 2">
              <controlPr defaultSize="0" autoFill="0" autoLine="0" autoPict="0">
                <anchor moveWithCells="1">
                  <from>
                    <xdr:col>9</xdr:col>
                    <xdr:colOff>333375</xdr:colOff>
                    <xdr:row>11</xdr:row>
                    <xdr:rowOff>333375</xdr:rowOff>
                  </from>
                  <to>
                    <xdr:col>9</xdr:col>
                    <xdr:colOff>638175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11"/>
  </sheetPr>
  <dimension ref="A1:BE98"/>
  <sheetViews>
    <sheetView showGridLines="0" workbookViewId="0"/>
  </sheetViews>
  <sheetFormatPr defaultColWidth="9.140625" defaultRowHeight="12.75" x14ac:dyDescent="0.2"/>
  <cols>
    <col min="1" max="1" width="3" style="151" customWidth="1"/>
    <col min="2" max="2" width="14.42578125" style="151" customWidth="1"/>
    <col min="3" max="3" width="8.85546875" style="151" customWidth="1"/>
    <col min="4" max="4" width="31.28515625" style="151" customWidth="1"/>
    <col min="5" max="5" width="13.7109375" style="151" customWidth="1"/>
    <col min="6" max="6" width="12.85546875" style="151" customWidth="1"/>
    <col min="7" max="7" width="11.7109375" style="151" customWidth="1"/>
    <col min="8" max="8" width="13.7109375" style="151" customWidth="1"/>
    <col min="9" max="9" width="8.140625" style="151" customWidth="1"/>
    <col min="10" max="10" width="9.7109375" style="151" customWidth="1"/>
    <col min="11" max="11" width="15.42578125" style="151" customWidth="1"/>
    <col min="12" max="16384" width="9.140625" style="151"/>
  </cols>
  <sheetData>
    <row r="1" spans="2:12" ht="13.5" thickBot="1" x14ac:dyDescent="0.25"/>
    <row r="2" spans="2:12" ht="22.5" customHeight="1" x14ac:dyDescent="0.2">
      <c r="B2" s="156" t="s">
        <v>146</v>
      </c>
      <c r="C2" s="157"/>
      <c r="D2" s="157"/>
      <c r="E2" s="157"/>
      <c r="F2" s="158"/>
    </row>
    <row r="3" spans="2:12" ht="15" customHeight="1" x14ac:dyDescent="0.25">
      <c r="B3" s="159"/>
      <c r="C3" s="160"/>
      <c r="D3" s="160"/>
      <c r="E3" s="160"/>
      <c r="F3" s="161"/>
      <c r="H3" s="355" t="s">
        <v>131</v>
      </c>
      <c r="I3" s="355"/>
      <c r="J3" s="355"/>
      <c r="K3" s="355"/>
    </row>
    <row r="4" spans="2:12" ht="18.75" customHeight="1" x14ac:dyDescent="0.2">
      <c r="B4" s="159" t="s">
        <v>126</v>
      </c>
      <c r="C4" s="160"/>
      <c r="D4" s="160"/>
      <c r="E4" s="160"/>
      <c r="F4" s="161"/>
      <c r="H4" s="374" t="s">
        <v>132</v>
      </c>
      <c r="I4" s="375"/>
      <c r="J4" s="375"/>
      <c r="K4" s="376"/>
    </row>
    <row r="5" spans="2:12" ht="12.75" customHeight="1" x14ac:dyDescent="0.2">
      <c r="B5" s="159"/>
      <c r="C5" s="160"/>
      <c r="D5" s="160"/>
      <c r="E5" s="160"/>
      <c r="F5" s="161"/>
      <c r="H5" s="188" t="s">
        <v>134</v>
      </c>
      <c r="I5" s="188" t="s">
        <v>135</v>
      </c>
      <c r="J5" s="188" t="s">
        <v>136</v>
      </c>
      <c r="K5" s="188" t="s">
        <v>137</v>
      </c>
    </row>
    <row r="6" spans="2:12" ht="15" customHeight="1" x14ac:dyDescent="0.2">
      <c r="B6" s="159" t="s">
        <v>127</v>
      </c>
      <c r="C6" s="160"/>
      <c r="D6" s="160"/>
      <c r="E6" s="160"/>
      <c r="F6" s="161"/>
      <c r="H6" s="190">
        <f>'13-Heat Rates Calculation'!B17</f>
        <v>0</v>
      </c>
      <c r="I6" s="190">
        <f>'13-Heat Rates Calculation'!C17</f>
        <v>0</v>
      </c>
      <c r="J6" s="190">
        <f>'13-Heat Rates Calculation'!D17</f>
        <v>0</v>
      </c>
      <c r="K6" s="190">
        <f>'13-Heat Rates Calculation'!E17</f>
        <v>0</v>
      </c>
    </row>
    <row r="7" spans="2:12" ht="12.75" customHeight="1" x14ac:dyDescent="0.2">
      <c r="B7" s="159"/>
      <c r="C7" s="160"/>
      <c r="D7" s="160"/>
      <c r="E7" s="160"/>
      <c r="F7" s="161"/>
    </row>
    <row r="8" spans="2:12" s="165" customFormat="1" ht="16.5" thickBot="1" x14ac:dyDescent="0.3">
      <c r="B8" s="162" t="s">
        <v>128</v>
      </c>
      <c r="C8" s="163"/>
      <c r="D8" s="163"/>
      <c r="E8" s="163"/>
      <c r="F8" s="164"/>
      <c r="H8" s="151"/>
      <c r="I8" s="151"/>
      <c r="J8" s="151"/>
      <c r="K8" s="151"/>
      <c r="L8" s="151"/>
    </row>
    <row r="9" spans="2:12" s="165" customFormat="1" ht="27" customHeight="1" thickBot="1" x14ac:dyDescent="0.3">
      <c r="B9" s="166" t="s">
        <v>129</v>
      </c>
      <c r="C9" s="167"/>
      <c r="D9" s="167"/>
      <c r="E9" s="167"/>
      <c r="F9" s="168"/>
      <c r="H9" s="191" t="s">
        <v>148</v>
      </c>
      <c r="I9" s="192"/>
      <c r="J9" s="192"/>
      <c r="K9" s="193"/>
      <c r="L9" s="151"/>
    </row>
    <row r="10" spans="2:12" ht="17.100000000000001" customHeight="1" thickBot="1" x14ac:dyDescent="0.25">
      <c r="I10" s="194" t="s">
        <v>38</v>
      </c>
      <c r="J10" s="195" t="s">
        <v>39</v>
      </c>
      <c r="K10" s="165"/>
    </row>
    <row r="11" spans="2:12" ht="30" customHeight="1" thickBot="1" x14ac:dyDescent="0.25">
      <c r="B11" s="199" t="s">
        <v>196</v>
      </c>
      <c r="C11" s="388" t="s">
        <v>74</v>
      </c>
      <c r="D11" s="389"/>
      <c r="E11" s="389"/>
      <c r="F11" s="390"/>
    </row>
    <row r="12" spans="2:12" ht="12.75" customHeight="1" x14ac:dyDescent="0.2">
      <c r="B12" s="391" t="s">
        <v>149</v>
      </c>
      <c r="C12" s="392"/>
      <c r="D12" s="392"/>
      <c r="E12" s="392"/>
      <c r="F12" s="392"/>
      <c r="G12" s="393"/>
    </row>
    <row r="13" spans="2:12" ht="18" customHeight="1" thickBot="1" x14ac:dyDescent="0.25">
      <c r="B13" s="394"/>
      <c r="C13" s="395"/>
      <c r="D13" s="395"/>
      <c r="E13" s="395"/>
      <c r="F13" s="395"/>
      <c r="G13" s="396"/>
    </row>
    <row r="14" spans="2:12" ht="46.5" customHeight="1" thickBot="1" x14ac:dyDescent="0.25">
      <c r="B14" s="358" t="s">
        <v>150</v>
      </c>
      <c r="C14" s="180" t="s">
        <v>151</v>
      </c>
      <c r="D14" s="180" t="s">
        <v>152</v>
      </c>
      <c r="E14" s="397" t="s">
        <v>155</v>
      </c>
      <c r="F14" s="398"/>
      <c r="G14" s="399"/>
    </row>
    <row r="15" spans="2:12" ht="24" customHeight="1" thickTop="1" thickBot="1" x14ac:dyDescent="0.25">
      <c r="B15" s="359"/>
      <c r="C15" s="178" t="s">
        <v>36</v>
      </c>
      <c r="D15" s="178" t="s">
        <v>85</v>
      </c>
      <c r="E15" s="200" t="s">
        <v>57</v>
      </c>
      <c r="F15" s="200" t="s">
        <v>58</v>
      </c>
      <c r="G15" s="200" t="s">
        <v>59</v>
      </c>
    </row>
    <row r="16" spans="2:12" ht="14.25" thickTop="1" thickBot="1" x14ac:dyDescent="0.25">
      <c r="B16" s="175" t="s">
        <v>156</v>
      </c>
      <c r="C16" s="174"/>
      <c r="D16" s="189" t="str">
        <f>IF(C16="","MW Level Not Chosen",($I$6+2*$J$6*C16+3*$K$6*C16*C16))</f>
        <v>MW Level Not Chosen</v>
      </c>
      <c r="E16" s="387"/>
      <c r="F16" s="386"/>
      <c r="G16" s="386"/>
    </row>
    <row r="17" spans="2:11" ht="14.25" thickTop="1" thickBot="1" x14ac:dyDescent="0.25">
      <c r="B17" s="175" t="s">
        <v>157</v>
      </c>
      <c r="C17" s="174"/>
      <c r="D17" s="189" t="str">
        <f t="shared" ref="D17:D25" si="0">IF(C17="","MW Level Not Chosen",($I$6+2*$J$6*C17+3*$K$6*C17*C17))</f>
        <v>MW Level Not Chosen</v>
      </c>
      <c r="E17" s="360"/>
      <c r="F17" s="356"/>
      <c r="G17" s="356"/>
    </row>
    <row r="18" spans="2:11" ht="14.25" thickTop="1" thickBot="1" x14ac:dyDescent="0.25">
      <c r="B18" s="175" t="s">
        <v>158</v>
      </c>
      <c r="C18" s="174"/>
      <c r="D18" s="189" t="str">
        <f t="shared" si="0"/>
        <v>MW Level Not Chosen</v>
      </c>
      <c r="E18" s="360"/>
      <c r="F18" s="356"/>
      <c r="G18" s="356"/>
    </row>
    <row r="19" spans="2:11" ht="14.25" thickTop="1" thickBot="1" x14ac:dyDescent="0.25">
      <c r="B19" s="175" t="s">
        <v>159</v>
      </c>
      <c r="C19" s="174"/>
      <c r="D19" s="189" t="str">
        <f t="shared" si="0"/>
        <v>MW Level Not Chosen</v>
      </c>
      <c r="E19" s="360"/>
      <c r="F19" s="356"/>
      <c r="G19" s="356"/>
    </row>
    <row r="20" spans="2:11" ht="14.25" thickTop="1" thickBot="1" x14ac:dyDescent="0.25">
      <c r="B20" s="175" t="s">
        <v>160</v>
      </c>
      <c r="C20" s="174"/>
      <c r="D20" s="189" t="str">
        <f t="shared" si="0"/>
        <v>MW Level Not Chosen</v>
      </c>
      <c r="E20" s="360"/>
      <c r="F20" s="356"/>
      <c r="G20" s="356"/>
    </row>
    <row r="21" spans="2:11" ht="14.25" thickTop="1" thickBot="1" x14ac:dyDescent="0.25">
      <c r="B21" s="175" t="s">
        <v>161</v>
      </c>
      <c r="C21" s="174"/>
      <c r="D21" s="189" t="str">
        <f t="shared" si="0"/>
        <v>MW Level Not Chosen</v>
      </c>
      <c r="E21" s="360"/>
      <c r="F21" s="356"/>
      <c r="G21" s="356"/>
    </row>
    <row r="22" spans="2:11" ht="14.25" thickTop="1" thickBot="1" x14ac:dyDescent="0.25">
      <c r="B22" s="175" t="s">
        <v>162</v>
      </c>
      <c r="C22" s="174"/>
      <c r="D22" s="189" t="str">
        <f t="shared" si="0"/>
        <v>MW Level Not Chosen</v>
      </c>
      <c r="E22" s="360"/>
      <c r="F22" s="356"/>
      <c r="G22" s="356"/>
    </row>
    <row r="23" spans="2:11" ht="14.25" thickTop="1" thickBot="1" x14ac:dyDescent="0.25">
      <c r="B23" s="175" t="s">
        <v>163</v>
      </c>
      <c r="C23" s="174"/>
      <c r="D23" s="189" t="str">
        <f t="shared" si="0"/>
        <v>MW Level Not Chosen</v>
      </c>
      <c r="E23" s="360"/>
      <c r="F23" s="356"/>
      <c r="G23" s="356"/>
    </row>
    <row r="24" spans="2:11" ht="14.25" thickTop="1" thickBot="1" x14ac:dyDescent="0.25">
      <c r="B24" s="175" t="s">
        <v>164</v>
      </c>
      <c r="C24" s="174"/>
      <c r="D24" s="189" t="str">
        <f t="shared" si="0"/>
        <v>MW Level Not Chosen</v>
      </c>
      <c r="E24" s="360"/>
      <c r="F24" s="356"/>
      <c r="G24" s="356"/>
    </row>
    <row r="25" spans="2:11" ht="14.25" thickTop="1" thickBot="1" x14ac:dyDescent="0.25">
      <c r="B25" s="175" t="s">
        <v>165</v>
      </c>
      <c r="C25" s="174"/>
      <c r="D25" s="189" t="str">
        <f t="shared" si="0"/>
        <v>MW Level Not Chosen</v>
      </c>
      <c r="E25" s="361"/>
      <c r="F25" s="357"/>
      <c r="G25" s="357"/>
    </row>
    <row r="26" spans="2:11" ht="14.25" thickTop="1" thickBot="1" x14ac:dyDescent="0.25"/>
    <row r="27" spans="2:11" ht="30" customHeight="1" thickBot="1" x14ac:dyDescent="0.25">
      <c r="B27" s="201" t="s">
        <v>197</v>
      </c>
      <c r="C27" s="377" t="s">
        <v>74</v>
      </c>
      <c r="D27" s="378"/>
      <c r="E27" s="378"/>
      <c r="F27" s="378"/>
      <c r="G27" s="378"/>
      <c r="H27" s="379"/>
      <c r="K27" s="151" t="s">
        <v>40</v>
      </c>
    </row>
    <row r="28" spans="2:11" ht="12.75" customHeight="1" x14ac:dyDescent="0.2">
      <c r="B28" s="380" t="s">
        <v>149</v>
      </c>
      <c r="C28" s="381"/>
      <c r="D28" s="381"/>
      <c r="E28" s="381"/>
      <c r="F28" s="381"/>
      <c r="G28" s="381"/>
      <c r="H28" s="382"/>
    </row>
    <row r="29" spans="2:11" ht="13.5" customHeight="1" thickBot="1" x14ac:dyDescent="0.25">
      <c r="B29" s="383"/>
      <c r="C29" s="384"/>
      <c r="D29" s="384"/>
      <c r="E29" s="384"/>
      <c r="F29" s="384"/>
      <c r="G29" s="384"/>
      <c r="H29" s="385"/>
    </row>
    <row r="30" spans="2:11" ht="46.5" customHeight="1" thickBot="1" x14ac:dyDescent="0.25">
      <c r="B30" s="358" t="s">
        <v>150</v>
      </c>
      <c r="C30" s="180" t="s">
        <v>151</v>
      </c>
      <c r="D30" s="180" t="s">
        <v>152</v>
      </c>
      <c r="E30" s="179" t="s">
        <v>153</v>
      </c>
      <c r="F30" s="179" t="s">
        <v>230</v>
      </c>
      <c r="G30" s="179" t="s">
        <v>154</v>
      </c>
      <c r="H30" s="179" t="s">
        <v>232</v>
      </c>
    </row>
    <row r="31" spans="2:11" ht="24" customHeight="1" thickTop="1" thickBot="1" x14ac:dyDescent="0.25">
      <c r="B31" s="359"/>
      <c r="C31" s="178" t="s">
        <v>36</v>
      </c>
      <c r="D31" s="178" t="s">
        <v>85</v>
      </c>
      <c r="E31" s="178" t="s">
        <v>87</v>
      </c>
      <c r="F31" s="178" t="s">
        <v>87</v>
      </c>
      <c r="G31" s="178" t="s">
        <v>86</v>
      </c>
      <c r="H31" s="178" t="s">
        <v>198</v>
      </c>
    </row>
    <row r="32" spans="2:11" ht="14.25" thickTop="1" thickBot="1" x14ac:dyDescent="0.25">
      <c r="B32" s="175" t="s">
        <v>156</v>
      </c>
      <c r="C32" s="202">
        <f>$C16*$H$32/100</f>
        <v>0</v>
      </c>
      <c r="D32" s="189" t="str">
        <f>D$16</f>
        <v>MW Level Not Chosen</v>
      </c>
      <c r="E32" s="174"/>
      <c r="F32" s="174"/>
      <c r="G32" s="362"/>
      <c r="H32" s="362"/>
    </row>
    <row r="33" spans="2:11" ht="14.25" thickTop="1" thickBot="1" x14ac:dyDescent="0.25">
      <c r="B33" s="175" t="s">
        <v>157</v>
      </c>
      <c r="C33" s="202">
        <f t="shared" ref="C33:C41" si="1">$C17*$H$32/100</f>
        <v>0</v>
      </c>
      <c r="D33" s="189" t="str">
        <f>D$17</f>
        <v>MW Level Not Chosen</v>
      </c>
      <c r="E33" s="174"/>
      <c r="F33" s="174"/>
      <c r="G33" s="363"/>
      <c r="H33" s="363"/>
    </row>
    <row r="34" spans="2:11" ht="14.25" thickTop="1" thickBot="1" x14ac:dyDescent="0.25">
      <c r="B34" s="175" t="s">
        <v>158</v>
      </c>
      <c r="C34" s="202">
        <f t="shared" si="1"/>
        <v>0</v>
      </c>
      <c r="D34" s="189" t="str">
        <f>D$18</f>
        <v>MW Level Not Chosen</v>
      </c>
      <c r="E34" s="174"/>
      <c r="F34" s="174"/>
      <c r="G34" s="363"/>
      <c r="H34" s="363"/>
    </row>
    <row r="35" spans="2:11" ht="14.25" thickTop="1" thickBot="1" x14ac:dyDescent="0.25">
      <c r="B35" s="175" t="s">
        <v>159</v>
      </c>
      <c r="C35" s="202">
        <f t="shared" si="1"/>
        <v>0</v>
      </c>
      <c r="D35" s="189" t="str">
        <f>D$19</f>
        <v>MW Level Not Chosen</v>
      </c>
      <c r="E35" s="174"/>
      <c r="F35" s="174"/>
      <c r="G35" s="363"/>
      <c r="H35" s="363"/>
    </row>
    <row r="36" spans="2:11" ht="14.25" thickTop="1" thickBot="1" x14ac:dyDescent="0.25">
      <c r="B36" s="175" t="s">
        <v>160</v>
      </c>
      <c r="C36" s="202">
        <f t="shared" si="1"/>
        <v>0</v>
      </c>
      <c r="D36" s="189" t="str">
        <f>D$20</f>
        <v>MW Level Not Chosen</v>
      </c>
      <c r="E36" s="174"/>
      <c r="F36" s="174"/>
      <c r="G36" s="363"/>
      <c r="H36" s="363"/>
    </row>
    <row r="37" spans="2:11" ht="14.25" thickTop="1" thickBot="1" x14ac:dyDescent="0.25">
      <c r="B37" s="175" t="s">
        <v>161</v>
      </c>
      <c r="C37" s="202">
        <f t="shared" si="1"/>
        <v>0</v>
      </c>
      <c r="D37" s="189" t="str">
        <f>D$21</f>
        <v>MW Level Not Chosen</v>
      </c>
      <c r="E37" s="174"/>
      <c r="F37" s="174"/>
      <c r="G37" s="363"/>
      <c r="H37" s="363"/>
    </row>
    <row r="38" spans="2:11" ht="14.25" thickTop="1" thickBot="1" x14ac:dyDescent="0.25">
      <c r="B38" s="175" t="s">
        <v>162</v>
      </c>
      <c r="C38" s="202">
        <f t="shared" si="1"/>
        <v>0</v>
      </c>
      <c r="D38" s="189" t="str">
        <f>D$22</f>
        <v>MW Level Not Chosen</v>
      </c>
      <c r="E38" s="174"/>
      <c r="F38" s="174"/>
      <c r="G38" s="363"/>
      <c r="H38" s="363"/>
    </row>
    <row r="39" spans="2:11" ht="14.25" thickTop="1" thickBot="1" x14ac:dyDescent="0.25">
      <c r="B39" s="175" t="s">
        <v>163</v>
      </c>
      <c r="C39" s="202">
        <f t="shared" si="1"/>
        <v>0</v>
      </c>
      <c r="D39" s="189" t="str">
        <f>D$23</f>
        <v>MW Level Not Chosen</v>
      </c>
      <c r="E39" s="174"/>
      <c r="F39" s="174"/>
      <c r="G39" s="363"/>
      <c r="H39" s="363"/>
    </row>
    <row r="40" spans="2:11" ht="14.25" thickTop="1" thickBot="1" x14ac:dyDescent="0.25">
      <c r="B40" s="175" t="s">
        <v>164</v>
      </c>
      <c r="C40" s="202">
        <f t="shared" si="1"/>
        <v>0</v>
      </c>
      <c r="D40" s="189" t="str">
        <f>D$24</f>
        <v>MW Level Not Chosen</v>
      </c>
      <c r="E40" s="174"/>
      <c r="F40" s="174"/>
      <c r="G40" s="363"/>
      <c r="H40" s="363"/>
    </row>
    <row r="41" spans="2:11" ht="14.25" thickTop="1" thickBot="1" x14ac:dyDescent="0.25">
      <c r="B41" s="175" t="s">
        <v>165</v>
      </c>
      <c r="C41" s="202">
        <f t="shared" si="1"/>
        <v>0</v>
      </c>
      <c r="D41" s="189" t="str">
        <f>D$25</f>
        <v>MW Level Not Chosen</v>
      </c>
      <c r="E41" s="174"/>
      <c r="F41" s="174"/>
      <c r="G41" s="364"/>
      <c r="H41" s="364"/>
    </row>
    <row r="42" spans="2:11" ht="14.25" thickTop="1" thickBot="1" x14ac:dyDescent="0.25"/>
    <row r="43" spans="2:11" ht="30" customHeight="1" thickBot="1" x14ac:dyDescent="0.25">
      <c r="B43" s="201" t="s">
        <v>75</v>
      </c>
      <c r="C43" s="377" t="s">
        <v>74</v>
      </c>
      <c r="D43" s="378"/>
      <c r="E43" s="378"/>
      <c r="F43" s="378"/>
      <c r="G43" s="378"/>
      <c r="H43" s="379"/>
      <c r="K43" s="151" t="s">
        <v>40</v>
      </c>
    </row>
    <row r="44" spans="2:11" ht="12.75" customHeight="1" x14ac:dyDescent="0.2">
      <c r="B44" s="380" t="s">
        <v>149</v>
      </c>
      <c r="C44" s="381"/>
      <c r="D44" s="381"/>
      <c r="E44" s="381"/>
      <c r="F44" s="381"/>
      <c r="G44" s="381"/>
      <c r="H44" s="382"/>
    </row>
    <row r="45" spans="2:11" ht="13.5" customHeight="1" thickBot="1" x14ac:dyDescent="0.25">
      <c r="B45" s="383"/>
      <c r="C45" s="384"/>
      <c r="D45" s="384"/>
      <c r="E45" s="384"/>
      <c r="F45" s="384"/>
      <c r="G45" s="384"/>
      <c r="H45" s="385"/>
    </row>
    <row r="46" spans="2:11" ht="46.5" customHeight="1" thickBot="1" x14ac:dyDescent="0.25">
      <c r="B46" s="358" t="s">
        <v>150</v>
      </c>
      <c r="C46" s="180" t="s">
        <v>151</v>
      </c>
      <c r="D46" s="180" t="s">
        <v>152</v>
      </c>
      <c r="E46" s="179" t="s">
        <v>153</v>
      </c>
      <c r="F46" s="179" t="s">
        <v>230</v>
      </c>
      <c r="G46" s="179" t="s">
        <v>154</v>
      </c>
      <c r="H46" s="179" t="s">
        <v>232</v>
      </c>
    </row>
    <row r="47" spans="2:11" ht="24" customHeight="1" thickTop="1" thickBot="1" x14ac:dyDescent="0.25">
      <c r="B47" s="359"/>
      <c r="C47" s="178" t="s">
        <v>36</v>
      </c>
      <c r="D47" s="178" t="s">
        <v>85</v>
      </c>
      <c r="E47" s="178" t="s">
        <v>87</v>
      </c>
      <c r="F47" s="178" t="s">
        <v>87</v>
      </c>
      <c r="G47" s="178" t="s">
        <v>86</v>
      </c>
      <c r="H47" s="178" t="s">
        <v>198</v>
      </c>
    </row>
    <row r="48" spans="2:11" ht="14.25" thickTop="1" thickBot="1" x14ac:dyDescent="0.25">
      <c r="B48" s="175" t="s">
        <v>156</v>
      </c>
      <c r="C48" s="202">
        <f>C$16*$H$48/100</f>
        <v>0</v>
      </c>
      <c r="D48" s="189" t="str">
        <f>D$16</f>
        <v>MW Level Not Chosen</v>
      </c>
      <c r="E48" s="174"/>
      <c r="F48" s="174"/>
      <c r="G48" s="362"/>
      <c r="H48" s="362"/>
    </row>
    <row r="49" spans="2:11" ht="14.25" thickTop="1" thickBot="1" x14ac:dyDescent="0.25">
      <c r="B49" s="175" t="s">
        <v>157</v>
      </c>
      <c r="C49" s="202">
        <f>C$17*$H$48/100</f>
        <v>0</v>
      </c>
      <c r="D49" s="189" t="str">
        <f>D$17</f>
        <v>MW Level Not Chosen</v>
      </c>
      <c r="E49" s="174"/>
      <c r="F49" s="174"/>
      <c r="G49" s="363"/>
      <c r="H49" s="363"/>
    </row>
    <row r="50" spans="2:11" ht="14.25" thickTop="1" thickBot="1" x14ac:dyDescent="0.25">
      <c r="B50" s="175" t="s">
        <v>158</v>
      </c>
      <c r="C50" s="202">
        <f>C$18*$H$48/100</f>
        <v>0</v>
      </c>
      <c r="D50" s="189" t="str">
        <f>D$18</f>
        <v>MW Level Not Chosen</v>
      </c>
      <c r="E50" s="174"/>
      <c r="F50" s="174"/>
      <c r="G50" s="363"/>
      <c r="H50" s="363"/>
    </row>
    <row r="51" spans="2:11" ht="14.25" thickTop="1" thickBot="1" x14ac:dyDescent="0.25">
      <c r="B51" s="175" t="s">
        <v>159</v>
      </c>
      <c r="C51" s="202">
        <f>C$19*$H$48/100</f>
        <v>0</v>
      </c>
      <c r="D51" s="189" t="str">
        <f>D$19</f>
        <v>MW Level Not Chosen</v>
      </c>
      <c r="E51" s="174"/>
      <c r="F51" s="174"/>
      <c r="G51" s="363"/>
      <c r="H51" s="363"/>
    </row>
    <row r="52" spans="2:11" ht="14.25" thickTop="1" thickBot="1" x14ac:dyDescent="0.25">
      <c r="B52" s="175" t="s">
        <v>160</v>
      </c>
      <c r="C52" s="202">
        <f>C$20*$H$48/100</f>
        <v>0</v>
      </c>
      <c r="D52" s="189" t="str">
        <f>D$20</f>
        <v>MW Level Not Chosen</v>
      </c>
      <c r="E52" s="174"/>
      <c r="F52" s="174"/>
      <c r="G52" s="363"/>
      <c r="H52" s="363"/>
    </row>
    <row r="53" spans="2:11" ht="14.25" thickTop="1" thickBot="1" x14ac:dyDescent="0.25">
      <c r="B53" s="175" t="s">
        <v>161</v>
      </c>
      <c r="C53" s="202">
        <f>C$21*$H$48/100</f>
        <v>0</v>
      </c>
      <c r="D53" s="189" t="str">
        <f>D$21</f>
        <v>MW Level Not Chosen</v>
      </c>
      <c r="E53" s="174"/>
      <c r="F53" s="174"/>
      <c r="G53" s="363"/>
      <c r="H53" s="363"/>
    </row>
    <row r="54" spans="2:11" ht="14.25" thickTop="1" thickBot="1" x14ac:dyDescent="0.25">
      <c r="B54" s="175" t="s">
        <v>162</v>
      </c>
      <c r="C54" s="202">
        <f>C$22*$H$48/100</f>
        <v>0</v>
      </c>
      <c r="D54" s="189" t="str">
        <f>D$22</f>
        <v>MW Level Not Chosen</v>
      </c>
      <c r="E54" s="174"/>
      <c r="F54" s="174"/>
      <c r="G54" s="363"/>
      <c r="H54" s="363"/>
    </row>
    <row r="55" spans="2:11" ht="14.25" thickTop="1" thickBot="1" x14ac:dyDescent="0.25">
      <c r="B55" s="175" t="s">
        <v>163</v>
      </c>
      <c r="C55" s="202">
        <f>C$23*$H$48/100</f>
        <v>0</v>
      </c>
      <c r="D55" s="189" t="str">
        <f>D$23</f>
        <v>MW Level Not Chosen</v>
      </c>
      <c r="E55" s="174"/>
      <c r="F55" s="174"/>
      <c r="G55" s="363"/>
      <c r="H55" s="363"/>
    </row>
    <row r="56" spans="2:11" ht="14.25" thickTop="1" thickBot="1" x14ac:dyDescent="0.25">
      <c r="B56" s="175" t="s">
        <v>164</v>
      </c>
      <c r="C56" s="202">
        <f>C$24*$H$48/100</f>
        <v>0</v>
      </c>
      <c r="D56" s="189" t="str">
        <f>D$24</f>
        <v>MW Level Not Chosen</v>
      </c>
      <c r="E56" s="174"/>
      <c r="F56" s="174"/>
      <c r="G56" s="363"/>
      <c r="H56" s="363"/>
    </row>
    <row r="57" spans="2:11" ht="14.25" thickTop="1" thickBot="1" x14ac:dyDescent="0.25">
      <c r="B57" s="175" t="s">
        <v>165</v>
      </c>
      <c r="C57" s="202">
        <f>C$25*$H$48/100</f>
        <v>0</v>
      </c>
      <c r="D57" s="189" t="str">
        <f>D$25</f>
        <v>MW Level Not Chosen</v>
      </c>
      <c r="E57" s="174"/>
      <c r="F57" s="174"/>
      <c r="G57" s="364"/>
      <c r="H57" s="364"/>
    </row>
    <row r="58" spans="2:11" ht="14.25" thickTop="1" thickBot="1" x14ac:dyDescent="0.25"/>
    <row r="59" spans="2:11" ht="30" customHeight="1" thickBot="1" x14ac:dyDescent="0.25">
      <c r="B59" s="201" t="s">
        <v>170</v>
      </c>
      <c r="C59" s="377" t="s">
        <v>74</v>
      </c>
      <c r="D59" s="378"/>
      <c r="E59" s="378"/>
      <c r="F59" s="378"/>
      <c r="G59" s="378"/>
      <c r="H59" s="379"/>
      <c r="K59" s="151" t="s">
        <v>40</v>
      </c>
    </row>
    <row r="60" spans="2:11" ht="12.75" customHeight="1" x14ac:dyDescent="0.2">
      <c r="B60" s="380" t="s">
        <v>149</v>
      </c>
      <c r="C60" s="381"/>
      <c r="D60" s="381"/>
      <c r="E60" s="381"/>
      <c r="F60" s="381"/>
      <c r="G60" s="381"/>
      <c r="H60" s="382"/>
    </row>
    <row r="61" spans="2:11" ht="13.5" customHeight="1" thickBot="1" x14ac:dyDescent="0.25">
      <c r="B61" s="383"/>
      <c r="C61" s="384"/>
      <c r="D61" s="384"/>
      <c r="E61" s="384"/>
      <c r="F61" s="384"/>
      <c r="G61" s="384"/>
      <c r="H61" s="385"/>
    </row>
    <row r="62" spans="2:11" ht="46.5" customHeight="1" thickBot="1" x14ac:dyDescent="0.25">
      <c r="B62" s="358" t="s">
        <v>150</v>
      </c>
      <c r="C62" s="180" t="s">
        <v>151</v>
      </c>
      <c r="D62" s="180" t="s">
        <v>152</v>
      </c>
      <c r="E62" s="179" t="s">
        <v>153</v>
      </c>
      <c r="F62" s="179" t="s">
        <v>230</v>
      </c>
      <c r="G62" s="179" t="s">
        <v>154</v>
      </c>
      <c r="H62" s="179" t="s">
        <v>232</v>
      </c>
    </row>
    <row r="63" spans="2:11" ht="24" customHeight="1" thickTop="1" thickBot="1" x14ac:dyDescent="0.25">
      <c r="B63" s="359"/>
      <c r="C63" s="178" t="s">
        <v>36</v>
      </c>
      <c r="D63" s="178" t="s">
        <v>85</v>
      </c>
      <c r="E63" s="178" t="s">
        <v>87</v>
      </c>
      <c r="F63" s="178" t="s">
        <v>87</v>
      </c>
      <c r="G63" s="178" t="s">
        <v>86</v>
      </c>
      <c r="H63" s="178" t="s">
        <v>198</v>
      </c>
    </row>
    <row r="64" spans="2:11" ht="14.25" thickTop="1" thickBot="1" x14ac:dyDescent="0.25">
      <c r="B64" s="175" t="s">
        <v>156</v>
      </c>
      <c r="C64" s="202">
        <f>C$16*$H$64/100</f>
        <v>0</v>
      </c>
      <c r="D64" s="189" t="str">
        <f>D$16</f>
        <v>MW Level Not Chosen</v>
      </c>
      <c r="E64" s="174"/>
      <c r="F64" s="174"/>
      <c r="G64" s="362"/>
      <c r="H64" s="362"/>
    </row>
    <row r="65" spans="2:11" ht="14.25" thickTop="1" thickBot="1" x14ac:dyDescent="0.25">
      <c r="B65" s="175" t="s">
        <v>157</v>
      </c>
      <c r="C65" s="202">
        <f>C$17*$H$64/100</f>
        <v>0</v>
      </c>
      <c r="D65" s="189" t="str">
        <f>D$17</f>
        <v>MW Level Not Chosen</v>
      </c>
      <c r="E65" s="174"/>
      <c r="F65" s="174"/>
      <c r="G65" s="363"/>
      <c r="H65" s="363"/>
    </row>
    <row r="66" spans="2:11" ht="14.25" thickTop="1" thickBot="1" x14ac:dyDescent="0.25">
      <c r="B66" s="175" t="s">
        <v>158</v>
      </c>
      <c r="C66" s="202">
        <f>C$18*$H$64/100</f>
        <v>0</v>
      </c>
      <c r="D66" s="189" t="str">
        <f>D$18</f>
        <v>MW Level Not Chosen</v>
      </c>
      <c r="E66" s="174"/>
      <c r="F66" s="174"/>
      <c r="G66" s="363"/>
      <c r="H66" s="363"/>
    </row>
    <row r="67" spans="2:11" ht="14.25" thickTop="1" thickBot="1" x14ac:dyDescent="0.25">
      <c r="B67" s="175" t="s">
        <v>159</v>
      </c>
      <c r="C67" s="202">
        <f>C$19*$H$64/100</f>
        <v>0</v>
      </c>
      <c r="D67" s="189" t="str">
        <f>D$19</f>
        <v>MW Level Not Chosen</v>
      </c>
      <c r="E67" s="174"/>
      <c r="F67" s="174"/>
      <c r="G67" s="363"/>
      <c r="H67" s="363"/>
    </row>
    <row r="68" spans="2:11" ht="14.25" thickTop="1" thickBot="1" x14ac:dyDescent="0.25">
      <c r="B68" s="175" t="s">
        <v>160</v>
      </c>
      <c r="C68" s="202">
        <f>C$20*$H$64/100</f>
        <v>0</v>
      </c>
      <c r="D68" s="189" t="str">
        <f>D$20</f>
        <v>MW Level Not Chosen</v>
      </c>
      <c r="E68" s="174"/>
      <c r="F68" s="174"/>
      <c r="G68" s="363"/>
      <c r="H68" s="363"/>
    </row>
    <row r="69" spans="2:11" ht="14.25" thickTop="1" thickBot="1" x14ac:dyDescent="0.25">
      <c r="B69" s="175" t="s">
        <v>161</v>
      </c>
      <c r="C69" s="202">
        <f>C$21*$H$64/100</f>
        <v>0</v>
      </c>
      <c r="D69" s="189" t="str">
        <f>D$21</f>
        <v>MW Level Not Chosen</v>
      </c>
      <c r="E69" s="174"/>
      <c r="F69" s="174"/>
      <c r="G69" s="363"/>
      <c r="H69" s="363"/>
    </row>
    <row r="70" spans="2:11" ht="14.25" thickTop="1" thickBot="1" x14ac:dyDescent="0.25">
      <c r="B70" s="175" t="s">
        <v>162</v>
      </c>
      <c r="C70" s="202">
        <f>C$22*$H$64/100</f>
        <v>0</v>
      </c>
      <c r="D70" s="189" t="str">
        <f>D$22</f>
        <v>MW Level Not Chosen</v>
      </c>
      <c r="E70" s="174"/>
      <c r="F70" s="174"/>
      <c r="G70" s="363"/>
      <c r="H70" s="363"/>
    </row>
    <row r="71" spans="2:11" ht="14.25" thickTop="1" thickBot="1" x14ac:dyDescent="0.25">
      <c r="B71" s="175" t="s">
        <v>163</v>
      </c>
      <c r="C71" s="202">
        <f>C$23*$H$64/100</f>
        <v>0</v>
      </c>
      <c r="D71" s="189" t="str">
        <f>D$23</f>
        <v>MW Level Not Chosen</v>
      </c>
      <c r="E71" s="174"/>
      <c r="F71" s="174"/>
      <c r="G71" s="363"/>
      <c r="H71" s="363"/>
    </row>
    <row r="72" spans="2:11" ht="14.25" thickTop="1" thickBot="1" x14ac:dyDescent="0.25">
      <c r="B72" s="175" t="s">
        <v>164</v>
      </c>
      <c r="C72" s="202">
        <f>C$24*$H$64/100</f>
        <v>0</v>
      </c>
      <c r="D72" s="189" t="str">
        <f>D$24</f>
        <v>MW Level Not Chosen</v>
      </c>
      <c r="E72" s="174"/>
      <c r="F72" s="174"/>
      <c r="G72" s="363"/>
      <c r="H72" s="363"/>
    </row>
    <row r="73" spans="2:11" ht="14.25" thickTop="1" thickBot="1" x14ac:dyDescent="0.25">
      <c r="B73" s="175" t="s">
        <v>165</v>
      </c>
      <c r="C73" s="202">
        <f>C$25*$H$64/100</f>
        <v>0</v>
      </c>
      <c r="D73" s="189" t="str">
        <f>D$25</f>
        <v>MW Level Not Chosen</v>
      </c>
      <c r="E73" s="174"/>
      <c r="F73" s="174"/>
      <c r="G73" s="364"/>
      <c r="H73" s="364"/>
    </row>
    <row r="74" spans="2:11" ht="13.5" thickTop="1" x14ac:dyDescent="0.2"/>
    <row r="75" spans="2:11" ht="13.5" thickBot="1" x14ac:dyDescent="0.25"/>
    <row r="76" spans="2:11" ht="30" customHeight="1" thickBot="1" x14ac:dyDescent="0.25">
      <c r="B76" s="201" t="s">
        <v>171</v>
      </c>
      <c r="C76" s="377" t="s">
        <v>74</v>
      </c>
      <c r="D76" s="378"/>
      <c r="E76" s="378"/>
      <c r="F76" s="378"/>
      <c r="G76" s="378"/>
      <c r="H76" s="379"/>
      <c r="K76" s="151" t="s">
        <v>40</v>
      </c>
    </row>
    <row r="77" spans="2:11" ht="12.75" customHeight="1" x14ac:dyDescent="0.2">
      <c r="B77" s="380" t="s">
        <v>149</v>
      </c>
      <c r="C77" s="381"/>
      <c r="D77" s="381"/>
      <c r="E77" s="381"/>
      <c r="F77" s="381"/>
      <c r="G77" s="381"/>
      <c r="H77" s="382"/>
    </row>
    <row r="78" spans="2:11" ht="13.5" customHeight="1" thickBot="1" x14ac:dyDescent="0.25">
      <c r="B78" s="383"/>
      <c r="C78" s="384"/>
      <c r="D78" s="384"/>
      <c r="E78" s="384"/>
      <c r="F78" s="384"/>
      <c r="G78" s="384"/>
      <c r="H78" s="385"/>
    </row>
    <row r="79" spans="2:11" ht="46.5" customHeight="1" thickBot="1" x14ac:dyDescent="0.25">
      <c r="B79" s="358" t="s">
        <v>150</v>
      </c>
      <c r="C79" s="180" t="s">
        <v>151</v>
      </c>
      <c r="D79" s="180" t="s">
        <v>152</v>
      </c>
      <c r="E79" s="179" t="s">
        <v>153</v>
      </c>
      <c r="F79" s="179" t="s">
        <v>230</v>
      </c>
      <c r="G79" s="179" t="s">
        <v>154</v>
      </c>
      <c r="H79" s="179" t="s">
        <v>232</v>
      </c>
    </row>
    <row r="80" spans="2:11" ht="24" customHeight="1" thickTop="1" thickBot="1" x14ac:dyDescent="0.25">
      <c r="B80" s="359"/>
      <c r="C80" s="178" t="s">
        <v>36</v>
      </c>
      <c r="D80" s="178" t="s">
        <v>85</v>
      </c>
      <c r="E80" s="178" t="s">
        <v>87</v>
      </c>
      <c r="F80" s="178" t="s">
        <v>87</v>
      </c>
      <c r="G80" s="178" t="s">
        <v>86</v>
      </c>
      <c r="H80" s="178" t="s">
        <v>198</v>
      </c>
    </row>
    <row r="81" spans="1:57" ht="14.25" thickTop="1" thickBot="1" x14ac:dyDescent="0.25">
      <c r="B81" s="175" t="s">
        <v>156</v>
      </c>
      <c r="C81" s="202">
        <f>C$16*$H$81/100</f>
        <v>0</v>
      </c>
      <c r="D81" s="189" t="str">
        <f>D$16</f>
        <v>MW Level Not Chosen</v>
      </c>
      <c r="E81" s="174"/>
      <c r="F81" s="174"/>
      <c r="G81" s="362"/>
      <c r="H81" s="362"/>
    </row>
    <row r="82" spans="1:57" ht="14.25" thickTop="1" thickBot="1" x14ac:dyDescent="0.25">
      <c r="B82" s="175" t="s">
        <v>157</v>
      </c>
      <c r="C82" s="202">
        <f>C$17*$H$81/100</f>
        <v>0</v>
      </c>
      <c r="D82" s="189" t="str">
        <f>D$17</f>
        <v>MW Level Not Chosen</v>
      </c>
      <c r="E82" s="174"/>
      <c r="F82" s="174"/>
      <c r="G82" s="363"/>
      <c r="H82" s="363"/>
    </row>
    <row r="83" spans="1:57" ht="14.25" thickTop="1" thickBot="1" x14ac:dyDescent="0.25">
      <c r="B83" s="175" t="s">
        <v>158</v>
      </c>
      <c r="C83" s="202">
        <f>C$18*$H$81/100</f>
        <v>0</v>
      </c>
      <c r="D83" s="189" t="str">
        <f>D$18</f>
        <v>MW Level Not Chosen</v>
      </c>
      <c r="E83" s="174"/>
      <c r="F83" s="174"/>
      <c r="G83" s="363"/>
      <c r="H83" s="363"/>
    </row>
    <row r="84" spans="1:57" ht="14.25" thickTop="1" thickBot="1" x14ac:dyDescent="0.25">
      <c r="B84" s="175" t="s">
        <v>159</v>
      </c>
      <c r="C84" s="202">
        <f>C$19*$H$81/100</f>
        <v>0</v>
      </c>
      <c r="D84" s="189" t="str">
        <f>D$19</f>
        <v>MW Level Not Chosen</v>
      </c>
      <c r="E84" s="174"/>
      <c r="F84" s="174"/>
      <c r="G84" s="363"/>
      <c r="H84" s="363"/>
    </row>
    <row r="85" spans="1:57" ht="14.25" thickTop="1" thickBot="1" x14ac:dyDescent="0.25">
      <c r="B85" s="175" t="s">
        <v>160</v>
      </c>
      <c r="C85" s="202">
        <f>C$20*$H$81/100</f>
        <v>0</v>
      </c>
      <c r="D85" s="189" t="str">
        <f>D$20</f>
        <v>MW Level Not Chosen</v>
      </c>
      <c r="E85" s="174"/>
      <c r="F85" s="174"/>
      <c r="G85" s="363"/>
      <c r="H85" s="363"/>
    </row>
    <row r="86" spans="1:57" ht="14.25" thickTop="1" thickBot="1" x14ac:dyDescent="0.25">
      <c r="B86" s="175" t="s">
        <v>161</v>
      </c>
      <c r="C86" s="202">
        <f>C$21*$H$81/100</f>
        <v>0</v>
      </c>
      <c r="D86" s="189" t="str">
        <f>D$21</f>
        <v>MW Level Not Chosen</v>
      </c>
      <c r="E86" s="174"/>
      <c r="F86" s="174"/>
      <c r="G86" s="363"/>
      <c r="H86" s="363"/>
    </row>
    <row r="87" spans="1:57" ht="14.25" thickTop="1" thickBot="1" x14ac:dyDescent="0.25">
      <c r="B87" s="175" t="s">
        <v>162</v>
      </c>
      <c r="C87" s="202">
        <f>C$22*$H$81/100</f>
        <v>0</v>
      </c>
      <c r="D87" s="189" t="str">
        <f>D$22</f>
        <v>MW Level Not Chosen</v>
      </c>
      <c r="E87" s="174"/>
      <c r="F87" s="174"/>
      <c r="G87" s="363"/>
      <c r="H87" s="363"/>
    </row>
    <row r="88" spans="1:57" ht="14.25" thickTop="1" thickBot="1" x14ac:dyDescent="0.25">
      <c r="B88" s="175" t="s">
        <v>163</v>
      </c>
      <c r="C88" s="202">
        <f>C$23*$H$81/100</f>
        <v>0</v>
      </c>
      <c r="D88" s="189" t="str">
        <f>D$23</f>
        <v>MW Level Not Chosen</v>
      </c>
      <c r="E88" s="174"/>
      <c r="F88" s="174"/>
      <c r="G88" s="363"/>
      <c r="H88" s="363"/>
    </row>
    <row r="89" spans="1:57" ht="14.25" thickTop="1" thickBot="1" x14ac:dyDescent="0.25">
      <c r="B89" s="175" t="s">
        <v>164</v>
      </c>
      <c r="C89" s="202">
        <f>C$24*$H$81/100</f>
        <v>0</v>
      </c>
      <c r="D89" s="189" t="str">
        <f>D$24</f>
        <v>MW Level Not Chosen</v>
      </c>
      <c r="E89" s="174"/>
      <c r="F89" s="174"/>
      <c r="G89" s="363"/>
      <c r="H89" s="363"/>
    </row>
    <row r="90" spans="1:57" ht="14.25" thickTop="1" thickBot="1" x14ac:dyDescent="0.25">
      <c r="B90" s="175" t="s">
        <v>165</v>
      </c>
      <c r="C90" s="202">
        <f>C$25*$H$81/100</f>
        <v>0</v>
      </c>
      <c r="D90" s="189" t="str">
        <f>D$25</f>
        <v>MW Level Not Chosen</v>
      </c>
      <c r="E90" s="174"/>
      <c r="F90" s="174"/>
      <c r="G90" s="364"/>
      <c r="H90" s="364"/>
    </row>
    <row r="91" spans="1:57" ht="13.5" thickTop="1" x14ac:dyDescent="0.2"/>
    <row r="92" spans="1:57" x14ac:dyDescent="0.2">
      <c r="B92" s="151" t="s">
        <v>195</v>
      </c>
    </row>
    <row r="93" spans="1:57" x14ac:dyDescent="0.2">
      <c r="B93" s="151" t="s">
        <v>194</v>
      </c>
    </row>
    <row r="94" spans="1:57" x14ac:dyDescent="0.2">
      <c r="B94" s="151" t="s">
        <v>166</v>
      </c>
    </row>
    <row r="95" spans="1:57" x14ac:dyDescent="0.2">
      <c r="B95" s="151" t="s">
        <v>167</v>
      </c>
    </row>
    <row r="96" spans="1:57" s="152" customFormat="1" ht="15.95" customHeight="1" x14ac:dyDescent="0.2">
      <c r="A96" s="151"/>
      <c r="B96" s="151" t="s">
        <v>168</v>
      </c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</row>
    <row r="97" spans="2:2" x14ac:dyDescent="0.2">
      <c r="B97" s="151" t="s">
        <v>231</v>
      </c>
    </row>
    <row r="98" spans="2:2" x14ac:dyDescent="0.2">
      <c r="B98" s="151" t="s">
        <v>193</v>
      </c>
    </row>
  </sheetData>
  <sheetProtection algorithmName="SHA-512" hashValue="TDVFElSNi27+caEBpns70OkUs+YZNQYxuKovj3A1U/t8z6ANAK9cQuSh8h/nJJienoMiQPHfdNQwoj2nmtKmYA==" saltValue="FVM7ptlPQrWm2chWoNftmQ==" spinCount="100000" sheet="1" objects="1" scenarios="1"/>
  <protectedRanges>
    <protectedRange sqref="E32:H41 E48:H57 E64:H73 E81:H90" name="Range4"/>
    <protectedRange sqref="E16:G25" name="Range3"/>
    <protectedRange sqref="C16:C25" name="Range2"/>
    <protectedRange sqref="I10:J10" name="Range1_1"/>
  </protectedRanges>
  <mergeCells count="29">
    <mergeCell ref="H3:K3"/>
    <mergeCell ref="H4:K4"/>
    <mergeCell ref="C11:F11"/>
    <mergeCell ref="B12:G13"/>
    <mergeCell ref="B14:B15"/>
    <mergeCell ref="E14:G14"/>
    <mergeCell ref="G16:G25"/>
    <mergeCell ref="C27:H27"/>
    <mergeCell ref="B28:H29"/>
    <mergeCell ref="B30:B31"/>
    <mergeCell ref="B77:H78"/>
    <mergeCell ref="C43:H43"/>
    <mergeCell ref="B44:H45"/>
    <mergeCell ref="B46:B47"/>
    <mergeCell ref="G48:G57"/>
    <mergeCell ref="G32:G41"/>
    <mergeCell ref="H32:H41"/>
    <mergeCell ref="E16:E25"/>
    <mergeCell ref="F16:F25"/>
    <mergeCell ref="H48:H57"/>
    <mergeCell ref="G81:G90"/>
    <mergeCell ref="H81:H90"/>
    <mergeCell ref="C59:H59"/>
    <mergeCell ref="B60:H61"/>
    <mergeCell ref="B62:B63"/>
    <mergeCell ref="G64:G73"/>
    <mergeCell ref="H64:H73"/>
    <mergeCell ref="C76:H76"/>
    <mergeCell ref="B79:B80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8</xdr:col>
                    <xdr:colOff>333375</xdr:colOff>
                    <xdr:row>8</xdr:row>
                    <xdr:rowOff>333375</xdr:rowOff>
                  </from>
                  <to>
                    <xdr:col>9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9</xdr:col>
                    <xdr:colOff>333375</xdr:colOff>
                    <xdr:row>8</xdr:row>
                    <xdr:rowOff>333375</xdr:rowOff>
                  </from>
                  <to>
                    <xdr:col>9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11"/>
  </sheetPr>
  <dimension ref="A1:BE356"/>
  <sheetViews>
    <sheetView showGridLines="0" zoomScale="86" zoomScaleNormal="86" workbookViewId="0"/>
  </sheetViews>
  <sheetFormatPr defaultColWidth="9.140625" defaultRowHeight="12.75" x14ac:dyDescent="0.2"/>
  <cols>
    <col min="1" max="1" width="3" style="151" customWidth="1"/>
    <col min="2" max="2" width="13.7109375" style="151" customWidth="1"/>
    <col min="3" max="3" width="8.85546875" style="151" customWidth="1"/>
    <col min="4" max="4" width="21.5703125" style="151" customWidth="1"/>
    <col min="5" max="5" width="14.7109375" style="151" customWidth="1"/>
    <col min="6" max="6" width="13.85546875" style="151" customWidth="1"/>
    <col min="7" max="7" width="17.5703125" style="151" customWidth="1"/>
    <col min="8" max="8" width="17.28515625" style="151" customWidth="1"/>
    <col min="9" max="9" width="9.28515625" style="151" customWidth="1"/>
    <col min="10" max="10" width="8.28515625" style="151" customWidth="1"/>
    <col min="11" max="11" width="18" style="151" customWidth="1"/>
    <col min="12" max="16384" width="9.140625" style="151"/>
  </cols>
  <sheetData>
    <row r="1" spans="2:11" ht="13.5" thickBot="1" x14ac:dyDescent="0.25"/>
    <row r="2" spans="2:11" ht="22.5" customHeight="1" x14ac:dyDescent="0.2">
      <c r="B2" s="156" t="s">
        <v>146</v>
      </c>
      <c r="C2" s="157"/>
      <c r="D2" s="157"/>
      <c r="E2" s="157"/>
      <c r="F2" s="158"/>
    </row>
    <row r="3" spans="2:11" ht="15" customHeight="1" x14ac:dyDescent="0.25">
      <c r="B3" s="159"/>
      <c r="C3" s="160"/>
      <c r="D3" s="160"/>
      <c r="E3" s="160"/>
      <c r="F3" s="161"/>
      <c r="H3" s="355" t="s">
        <v>141</v>
      </c>
      <c r="I3" s="355"/>
      <c r="J3" s="355"/>
      <c r="K3" s="355"/>
    </row>
    <row r="4" spans="2:11" ht="18.75" customHeight="1" x14ac:dyDescent="0.2">
      <c r="B4" s="159" t="s">
        <v>126</v>
      </c>
      <c r="C4" s="160"/>
      <c r="D4" s="160"/>
      <c r="E4" s="160"/>
      <c r="F4" s="161"/>
      <c r="H4" s="374" t="s">
        <v>132</v>
      </c>
      <c r="I4" s="375"/>
      <c r="J4" s="375"/>
      <c r="K4" s="376"/>
    </row>
    <row r="5" spans="2:11" ht="12.75" customHeight="1" x14ac:dyDescent="0.2">
      <c r="B5" s="159"/>
      <c r="C5" s="160"/>
      <c r="D5" s="160"/>
      <c r="E5" s="160"/>
      <c r="F5" s="161"/>
      <c r="H5" s="188" t="s">
        <v>134</v>
      </c>
      <c r="I5" s="188" t="s">
        <v>135</v>
      </c>
      <c r="J5" s="188" t="s">
        <v>136</v>
      </c>
      <c r="K5" s="188" t="s">
        <v>137</v>
      </c>
    </row>
    <row r="6" spans="2:11" ht="15.75" customHeight="1" x14ac:dyDescent="0.2">
      <c r="B6" s="159" t="s">
        <v>127</v>
      </c>
      <c r="C6" s="160"/>
      <c r="D6" s="160"/>
      <c r="E6" s="160"/>
      <c r="F6" s="161"/>
      <c r="H6" s="190">
        <f>'13-Heat Rates Calculation'!B27</f>
        <v>0</v>
      </c>
      <c r="I6" s="190">
        <f>'13-Heat Rates Calculation'!C27</f>
        <v>0</v>
      </c>
      <c r="J6" s="190">
        <f>'13-Heat Rates Calculation'!D27</f>
        <v>0</v>
      </c>
      <c r="K6" s="190">
        <f>'13-Heat Rates Calculation'!E27</f>
        <v>0</v>
      </c>
    </row>
    <row r="7" spans="2:11" ht="12.75" customHeight="1" x14ac:dyDescent="0.2">
      <c r="B7" s="159"/>
      <c r="C7" s="160"/>
      <c r="D7" s="160"/>
      <c r="E7" s="160"/>
      <c r="F7" s="161"/>
    </row>
    <row r="8" spans="2:11" s="165" customFormat="1" ht="16.5" thickBot="1" x14ac:dyDescent="0.3">
      <c r="B8" s="162" t="s">
        <v>128</v>
      </c>
      <c r="C8" s="163"/>
      <c r="D8" s="163"/>
      <c r="E8" s="163"/>
      <c r="F8" s="164"/>
      <c r="H8" s="151"/>
      <c r="I8" s="151"/>
      <c r="J8" s="151"/>
      <c r="K8" s="151"/>
    </row>
    <row r="9" spans="2:11" s="165" customFormat="1" ht="27" customHeight="1" thickBot="1" x14ac:dyDescent="0.3">
      <c r="B9" s="166" t="s">
        <v>129</v>
      </c>
      <c r="C9" s="167"/>
      <c r="D9" s="167"/>
      <c r="E9" s="167"/>
      <c r="F9" s="168"/>
      <c r="H9" s="191" t="s">
        <v>148</v>
      </c>
      <c r="I9" s="192"/>
      <c r="J9" s="192"/>
      <c r="K9" s="193"/>
    </row>
    <row r="10" spans="2:11" ht="17.25" customHeight="1" thickBot="1" x14ac:dyDescent="0.25">
      <c r="I10" s="194" t="s">
        <v>38</v>
      </c>
      <c r="J10" s="195" t="s">
        <v>39</v>
      </c>
      <c r="K10" s="165"/>
    </row>
    <row r="11" spans="2:11" ht="25.5" customHeight="1" thickBot="1" x14ac:dyDescent="0.35">
      <c r="B11" s="372" t="s">
        <v>173</v>
      </c>
      <c r="C11" s="373"/>
      <c r="D11" s="373"/>
      <c r="E11" s="373"/>
      <c r="F11" s="373"/>
      <c r="G11" s="373"/>
    </row>
    <row r="12" spans="2:11" ht="30" customHeight="1" thickBot="1" x14ac:dyDescent="0.25">
      <c r="B12" s="199" t="s">
        <v>196</v>
      </c>
      <c r="C12" s="388" t="s">
        <v>74</v>
      </c>
      <c r="D12" s="389"/>
      <c r="E12" s="389"/>
      <c r="F12" s="390"/>
    </row>
    <row r="13" spans="2:11" ht="12.75" customHeight="1" x14ac:dyDescent="0.2">
      <c r="B13" s="391" t="s">
        <v>149</v>
      </c>
      <c r="C13" s="392"/>
      <c r="D13" s="392"/>
      <c r="E13" s="392"/>
      <c r="F13" s="392"/>
      <c r="G13" s="393"/>
    </row>
    <row r="14" spans="2:11" ht="18" customHeight="1" thickBot="1" x14ac:dyDescent="0.25">
      <c r="B14" s="394"/>
      <c r="C14" s="395"/>
      <c r="D14" s="395"/>
      <c r="E14" s="395"/>
      <c r="F14" s="395"/>
      <c r="G14" s="396"/>
    </row>
    <row r="15" spans="2:11" ht="46.5" customHeight="1" thickBot="1" x14ac:dyDescent="0.25">
      <c r="B15" s="358" t="s">
        <v>150</v>
      </c>
      <c r="C15" s="180" t="s">
        <v>151</v>
      </c>
      <c r="D15" s="180" t="s">
        <v>152</v>
      </c>
      <c r="E15" s="397" t="s">
        <v>155</v>
      </c>
      <c r="F15" s="398"/>
      <c r="G15" s="399"/>
    </row>
    <row r="16" spans="2:11" ht="24" customHeight="1" thickTop="1" thickBot="1" x14ac:dyDescent="0.25">
      <c r="B16" s="359"/>
      <c r="C16" s="178" t="s">
        <v>36</v>
      </c>
      <c r="D16" s="178" t="s">
        <v>85</v>
      </c>
      <c r="E16" s="177" t="s">
        <v>57</v>
      </c>
      <c r="F16" s="177" t="s">
        <v>58</v>
      </c>
      <c r="G16" s="177" t="s">
        <v>59</v>
      </c>
    </row>
    <row r="17" spans="2:8" ht="14.25" thickTop="1" thickBot="1" x14ac:dyDescent="0.25">
      <c r="B17" s="175" t="s">
        <v>156</v>
      </c>
      <c r="C17" s="174"/>
      <c r="D17" s="189" t="str">
        <f>IF(C17="","MW Level Not Chosen",($I$6+2*$J$6*C17+3*$K$6*C17*C17))</f>
        <v>MW Level Not Chosen</v>
      </c>
      <c r="E17" s="400"/>
      <c r="F17" s="403"/>
      <c r="G17" s="406"/>
    </row>
    <row r="18" spans="2:8" ht="14.25" thickTop="1" thickBot="1" x14ac:dyDescent="0.25">
      <c r="B18" s="175" t="s">
        <v>157</v>
      </c>
      <c r="C18" s="174"/>
      <c r="D18" s="189" t="str">
        <f t="shared" ref="D18:D26" si="0">IF(C18="","MW Level Not Chosen",($I$6+2*$J$6*C18+3*$K$6*C18*C18))</f>
        <v>MW Level Not Chosen</v>
      </c>
      <c r="E18" s="401"/>
      <c r="F18" s="404"/>
      <c r="G18" s="407"/>
    </row>
    <row r="19" spans="2:8" ht="14.25" thickTop="1" thickBot="1" x14ac:dyDescent="0.25">
      <c r="B19" s="175" t="s">
        <v>158</v>
      </c>
      <c r="C19" s="174"/>
      <c r="D19" s="189" t="str">
        <f t="shared" si="0"/>
        <v>MW Level Not Chosen</v>
      </c>
      <c r="E19" s="401"/>
      <c r="F19" s="404"/>
      <c r="G19" s="407"/>
    </row>
    <row r="20" spans="2:8" ht="14.25" thickTop="1" thickBot="1" x14ac:dyDescent="0.25">
      <c r="B20" s="175" t="s">
        <v>159</v>
      </c>
      <c r="C20" s="174"/>
      <c r="D20" s="189" t="str">
        <f t="shared" si="0"/>
        <v>MW Level Not Chosen</v>
      </c>
      <c r="E20" s="401"/>
      <c r="F20" s="404"/>
      <c r="G20" s="407"/>
    </row>
    <row r="21" spans="2:8" ht="14.25" thickTop="1" thickBot="1" x14ac:dyDescent="0.25">
      <c r="B21" s="175" t="s">
        <v>160</v>
      </c>
      <c r="C21" s="174"/>
      <c r="D21" s="189" t="str">
        <f t="shared" si="0"/>
        <v>MW Level Not Chosen</v>
      </c>
      <c r="E21" s="401"/>
      <c r="F21" s="404"/>
      <c r="G21" s="407"/>
    </row>
    <row r="22" spans="2:8" ht="14.25" thickTop="1" thickBot="1" x14ac:dyDescent="0.25">
      <c r="B22" s="175" t="s">
        <v>161</v>
      </c>
      <c r="C22" s="174"/>
      <c r="D22" s="189" t="str">
        <f t="shared" si="0"/>
        <v>MW Level Not Chosen</v>
      </c>
      <c r="E22" s="401"/>
      <c r="F22" s="404"/>
      <c r="G22" s="407"/>
    </row>
    <row r="23" spans="2:8" ht="14.25" thickTop="1" thickBot="1" x14ac:dyDescent="0.25">
      <c r="B23" s="175" t="s">
        <v>162</v>
      </c>
      <c r="C23" s="174"/>
      <c r="D23" s="189" t="str">
        <f t="shared" si="0"/>
        <v>MW Level Not Chosen</v>
      </c>
      <c r="E23" s="401"/>
      <c r="F23" s="404"/>
      <c r="G23" s="407"/>
    </row>
    <row r="24" spans="2:8" ht="14.25" thickTop="1" thickBot="1" x14ac:dyDescent="0.25">
      <c r="B24" s="175" t="s">
        <v>163</v>
      </c>
      <c r="C24" s="174"/>
      <c r="D24" s="189" t="str">
        <f t="shared" si="0"/>
        <v>MW Level Not Chosen</v>
      </c>
      <c r="E24" s="401"/>
      <c r="F24" s="404"/>
      <c r="G24" s="407"/>
    </row>
    <row r="25" spans="2:8" ht="14.25" thickTop="1" thickBot="1" x14ac:dyDescent="0.25">
      <c r="B25" s="175" t="s">
        <v>164</v>
      </c>
      <c r="C25" s="174"/>
      <c r="D25" s="189" t="str">
        <f t="shared" si="0"/>
        <v>MW Level Not Chosen</v>
      </c>
      <c r="E25" s="401"/>
      <c r="F25" s="404"/>
      <c r="G25" s="407"/>
    </row>
    <row r="26" spans="2:8" ht="14.25" thickTop="1" thickBot="1" x14ac:dyDescent="0.25">
      <c r="B26" s="175" t="s">
        <v>165</v>
      </c>
      <c r="C26" s="174"/>
      <c r="D26" s="189" t="str">
        <f t="shared" si="0"/>
        <v>MW Level Not Chosen</v>
      </c>
      <c r="E26" s="402"/>
      <c r="F26" s="405"/>
      <c r="G26" s="408"/>
    </row>
    <row r="27" spans="2:8" ht="14.25" thickTop="1" thickBot="1" x14ac:dyDescent="0.25"/>
    <row r="28" spans="2:8" ht="30" customHeight="1" thickBot="1" x14ac:dyDescent="0.25">
      <c r="B28" s="201" t="s">
        <v>197</v>
      </c>
      <c r="C28" s="377" t="s">
        <v>74</v>
      </c>
      <c r="D28" s="378"/>
      <c r="E28" s="378"/>
      <c r="F28" s="378"/>
      <c r="G28" s="378"/>
      <c r="H28" s="379"/>
    </row>
    <row r="29" spans="2:8" ht="12.75" customHeight="1" x14ac:dyDescent="0.2">
      <c r="B29" s="380" t="s">
        <v>149</v>
      </c>
      <c r="C29" s="381"/>
      <c r="D29" s="381"/>
      <c r="E29" s="381"/>
      <c r="F29" s="381"/>
      <c r="G29" s="381"/>
      <c r="H29" s="382"/>
    </row>
    <row r="30" spans="2:8" ht="13.5" customHeight="1" thickBot="1" x14ac:dyDescent="0.25">
      <c r="B30" s="383"/>
      <c r="C30" s="384"/>
      <c r="D30" s="384"/>
      <c r="E30" s="384"/>
      <c r="F30" s="384"/>
      <c r="G30" s="384"/>
      <c r="H30" s="385"/>
    </row>
    <row r="31" spans="2:8" ht="46.5" customHeight="1" thickBot="1" x14ac:dyDescent="0.25">
      <c r="B31" s="358" t="s">
        <v>150</v>
      </c>
      <c r="C31" s="180" t="s">
        <v>151</v>
      </c>
      <c r="D31" s="180" t="s">
        <v>152</v>
      </c>
      <c r="E31" s="179" t="s">
        <v>153</v>
      </c>
      <c r="F31" s="179" t="s">
        <v>230</v>
      </c>
      <c r="G31" s="179" t="s">
        <v>154</v>
      </c>
      <c r="H31" s="179" t="s">
        <v>232</v>
      </c>
    </row>
    <row r="32" spans="2:8" ht="24" customHeight="1" thickTop="1" thickBot="1" x14ac:dyDescent="0.25">
      <c r="B32" s="359"/>
      <c r="C32" s="178" t="s">
        <v>36</v>
      </c>
      <c r="D32" s="178" t="s">
        <v>85</v>
      </c>
      <c r="E32" s="178" t="s">
        <v>87</v>
      </c>
      <c r="F32" s="178" t="s">
        <v>87</v>
      </c>
      <c r="G32" s="178" t="s">
        <v>86</v>
      </c>
      <c r="H32" s="178" t="s">
        <v>198</v>
      </c>
    </row>
    <row r="33" spans="2:11" ht="14.25" thickTop="1" thickBot="1" x14ac:dyDescent="0.25">
      <c r="B33" s="175" t="s">
        <v>156</v>
      </c>
      <c r="C33" s="202">
        <f>$C$17*$H$33/100</f>
        <v>0</v>
      </c>
      <c r="D33" s="189" t="str">
        <f>D$17</f>
        <v>MW Level Not Chosen</v>
      </c>
      <c r="E33" s="174"/>
      <c r="F33" s="174"/>
      <c r="G33" s="362"/>
      <c r="H33" s="362"/>
    </row>
    <row r="34" spans="2:11" ht="14.25" thickTop="1" thickBot="1" x14ac:dyDescent="0.25">
      <c r="B34" s="175" t="s">
        <v>157</v>
      </c>
      <c r="C34" s="202">
        <f>C$18*$H$33/100</f>
        <v>0</v>
      </c>
      <c r="D34" s="189" t="str">
        <f>D$18</f>
        <v>MW Level Not Chosen</v>
      </c>
      <c r="E34" s="174"/>
      <c r="F34" s="174"/>
      <c r="G34" s="363"/>
      <c r="H34" s="363"/>
    </row>
    <row r="35" spans="2:11" ht="14.25" thickTop="1" thickBot="1" x14ac:dyDescent="0.25">
      <c r="B35" s="175" t="s">
        <v>158</v>
      </c>
      <c r="C35" s="202">
        <f>C$19*$H$33/100</f>
        <v>0</v>
      </c>
      <c r="D35" s="189" t="str">
        <f>D$19</f>
        <v>MW Level Not Chosen</v>
      </c>
      <c r="E35" s="174"/>
      <c r="F35" s="174"/>
      <c r="G35" s="363"/>
      <c r="H35" s="363"/>
    </row>
    <row r="36" spans="2:11" ht="14.25" thickTop="1" thickBot="1" x14ac:dyDescent="0.25">
      <c r="B36" s="175" t="s">
        <v>159</v>
      </c>
      <c r="C36" s="202">
        <f>C$20*$H$33/100</f>
        <v>0</v>
      </c>
      <c r="D36" s="189" t="str">
        <f>D$20</f>
        <v>MW Level Not Chosen</v>
      </c>
      <c r="E36" s="174"/>
      <c r="F36" s="174"/>
      <c r="G36" s="363"/>
      <c r="H36" s="363"/>
    </row>
    <row r="37" spans="2:11" ht="14.25" thickTop="1" thickBot="1" x14ac:dyDescent="0.25">
      <c r="B37" s="175" t="s">
        <v>160</v>
      </c>
      <c r="C37" s="202">
        <f>C$21*$H$33/100</f>
        <v>0</v>
      </c>
      <c r="D37" s="189" t="str">
        <f>D$21</f>
        <v>MW Level Not Chosen</v>
      </c>
      <c r="E37" s="174"/>
      <c r="F37" s="174"/>
      <c r="G37" s="363"/>
      <c r="H37" s="363"/>
    </row>
    <row r="38" spans="2:11" ht="14.25" thickTop="1" thickBot="1" x14ac:dyDescent="0.25">
      <c r="B38" s="175" t="s">
        <v>161</v>
      </c>
      <c r="C38" s="202">
        <f>C$22*$H$33/100</f>
        <v>0</v>
      </c>
      <c r="D38" s="189" t="str">
        <f>D$22</f>
        <v>MW Level Not Chosen</v>
      </c>
      <c r="E38" s="174"/>
      <c r="F38" s="174"/>
      <c r="G38" s="363"/>
      <c r="H38" s="363"/>
    </row>
    <row r="39" spans="2:11" ht="14.25" thickTop="1" thickBot="1" x14ac:dyDescent="0.25">
      <c r="B39" s="175" t="s">
        <v>162</v>
      </c>
      <c r="C39" s="202">
        <f>C$23*$H$33/100</f>
        <v>0</v>
      </c>
      <c r="D39" s="189" t="str">
        <f>D$23</f>
        <v>MW Level Not Chosen</v>
      </c>
      <c r="E39" s="174"/>
      <c r="F39" s="174"/>
      <c r="G39" s="363"/>
      <c r="H39" s="363"/>
    </row>
    <row r="40" spans="2:11" ht="14.25" thickTop="1" thickBot="1" x14ac:dyDescent="0.25">
      <c r="B40" s="175" t="s">
        <v>163</v>
      </c>
      <c r="C40" s="202">
        <f>C$24*$H$33/100</f>
        <v>0</v>
      </c>
      <c r="D40" s="189" t="str">
        <f>D$24</f>
        <v>MW Level Not Chosen</v>
      </c>
      <c r="E40" s="174"/>
      <c r="F40" s="174"/>
      <c r="G40" s="363"/>
      <c r="H40" s="363"/>
    </row>
    <row r="41" spans="2:11" ht="14.25" thickTop="1" thickBot="1" x14ac:dyDescent="0.25">
      <c r="B41" s="175" t="s">
        <v>164</v>
      </c>
      <c r="C41" s="202">
        <f>C$25*$H$33/100</f>
        <v>0</v>
      </c>
      <c r="D41" s="189" t="str">
        <f>D$25</f>
        <v>MW Level Not Chosen</v>
      </c>
      <c r="E41" s="174"/>
      <c r="F41" s="174"/>
      <c r="G41" s="363"/>
      <c r="H41" s="363"/>
    </row>
    <row r="42" spans="2:11" ht="14.25" thickTop="1" thickBot="1" x14ac:dyDescent="0.25">
      <c r="B42" s="175" t="s">
        <v>165</v>
      </c>
      <c r="C42" s="202">
        <f>C$26*$H$33/100</f>
        <v>0</v>
      </c>
      <c r="D42" s="189" t="str">
        <f>D$26</f>
        <v>MW Level Not Chosen</v>
      </c>
      <c r="E42" s="174"/>
      <c r="F42" s="174"/>
      <c r="G42" s="364"/>
      <c r="H42" s="364"/>
    </row>
    <row r="43" spans="2:11" ht="14.25" thickTop="1" thickBot="1" x14ac:dyDescent="0.25"/>
    <row r="44" spans="2:11" ht="30" customHeight="1" thickBot="1" x14ac:dyDescent="0.25">
      <c r="B44" s="201" t="s">
        <v>75</v>
      </c>
      <c r="C44" s="377" t="s">
        <v>74</v>
      </c>
      <c r="D44" s="378"/>
      <c r="E44" s="378"/>
      <c r="F44" s="378"/>
      <c r="G44" s="378"/>
      <c r="H44" s="379"/>
      <c r="K44" s="151" t="s">
        <v>40</v>
      </c>
    </row>
    <row r="45" spans="2:11" ht="12.75" customHeight="1" x14ac:dyDescent="0.2">
      <c r="B45" s="380" t="s">
        <v>149</v>
      </c>
      <c r="C45" s="381"/>
      <c r="D45" s="381"/>
      <c r="E45" s="381"/>
      <c r="F45" s="381"/>
      <c r="G45" s="381"/>
      <c r="H45" s="382"/>
    </row>
    <row r="46" spans="2:11" ht="13.5" customHeight="1" thickBot="1" x14ac:dyDescent="0.25">
      <c r="B46" s="383"/>
      <c r="C46" s="384"/>
      <c r="D46" s="384"/>
      <c r="E46" s="384"/>
      <c r="F46" s="384"/>
      <c r="G46" s="384"/>
      <c r="H46" s="385"/>
    </row>
    <row r="47" spans="2:11" ht="46.5" customHeight="1" thickBot="1" x14ac:dyDescent="0.25">
      <c r="B47" s="358" t="s">
        <v>150</v>
      </c>
      <c r="C47" s="180" t="s">
        <v>151</v>
      </c>
      <c r="D47" s="180" t="s">
        <v>152</v>
      </c>
      <c r="E47" s="179" t="s">
        <v>153</v>
      </c>
      <c r="F47" s="179" t="s">
        <v>230</v>
      </c>
      <c r="G47" s="179" t="s">
        <v>154</v>
      </c>
      <c r="H47" s="179" t="s">
        <v>232</v>
      </c>
    </row>
    <row r="48" spans="2:11" ht="24" customHeight="1" thickTop="1" thickBot="1" x14ac:dyDescent="0.25">
      <c r="B48" s="359"/>
      <c r="C48" s="178" t="s">
        <v>36</v>
      </c>
      <c r="D48" s="178" t="s">
        <v>85</v>
      </c>
      <c r="E48" s="178" t="s">
        <v>87</v>
      </c>
      <c r="F48" s="178" t="s">
        <v>87</v>
      </c>
      <c r="G48" s="178" t="s">
        <v>86</v>
      </c>
      <c r="H48" s="178" t="s">
        <v>198</v>
      </c>
    </row>
    <row r="49" spans="2:11" ht="14.25" thickTop="1" thickBot="1" x14ac:dyDescent="0.25">
      <c r="B49" s="175" t="s">
        <v>156</v>
      </c>
      <c r="C49" s="202">
        <f>$C$17*$H$49/100</f>
        <v>0</v>
      </c>
      <c r="D49" s="189" t="str">
        <f>D$17</f>
        <v>MW Level Not Chosen</v>
      </c>
      <c r="E49" s="174"/>
      <c r="F49" s="174"/>
      <c r="G49" s="362"/>
      <c r="H49" s="362"/>
    </row>
    <row r="50" spans="2:11" ht="14.25" thickTop="1" thickBot="1" x14ac:dyDescent="0.25">
      <c r="B50" s="175" t="s">
        <v>157</v>
      </c>
      <c r="C50" s="202">
        <f>C$18*$H$49/100</f>
        <v>0</v>
      </c>
      <c r="D50" s="189" t="str">
        <f>D$18</f>
        <v>MW Level Not Chosen</v>
      </c>
      <c r="E50" s="174"/>
      <c r="F50" s="174"/>
      <c r="G50" s="363"/>
      <c r="H50" s="363"/>
    </row>
    <row r="51" spans="2:11" ht="14.25" thickTop="1" thickBot="1" x14ac:dyDescent="0.25">
      <c r="B51" s="175" t="s">
        <v>158</v>
      </c>
      <c r="C51" s="202">
        <f>C$19*$H$49/100</f>
        <v>0</v>
      </c>
      <c r="D51" s="189" t="str">
        <f>D$19</f>
        <v>MW Level Not Chosen</v>
      </c>
      <c r="E51" s="174"/>
      <c r="F51" s="174"/>
      <c r="G51" s="363"/>
      <c r="H51" s="363"/>
    </row>
    <row r="52" spans="2:11" ht="14.25" thickTop="1" thickBot="1" x14ac:dyDescent="0.25">
      <c r="B52" s="175" t="s">
        <v>159</v>
      </c>
      <c r="C52" s="202">
        <f>C$20*$H$49/100</f>
        <v>0</v>
      </c>
      <c r="D52" s="189" t="str">
        <f>D$20</f>
        <v>MW Level Not Chosen</v>
      </c>
      <c r="E52" s="174"/>
      <c r="F52" s="174"/>
      <c r="G52" s="363"/>
      <c r="H52" s="363"/>
    </row>
    <row r="53" spans="2:11" ht="14.25" thickTop="1" thickBot="1" x14ac:dyDescent="0.25">
      <c r="B53" s="175" t="s">
        <v>160</v>
      </c>
      <c r="C53" s="202">
        <f>C$21*$H$49/100</f>
        <v>0</v>
      </c>
      <c r="D53" s="189" t="str">
        <f>D$21</f>
        <v>MW Level Not Chosen</v>
      </c>
      <c r="E53" s="174"/>
      <c r="F53" s="174"/>
      <c r="G53" s="363"/>
      <c r="H53" s="363"/>
    </row>
    <row r="54" spans="2:11" ht="14.25" thickTop="1" thickBot="1" x14ac:dyDescent="0.25">
      <c r="B54" s="175" t="s">
        <v>161</v>
      </c>
      <c r="C54" s="202">
        <f>C$22*$H$49/100</f>
        <v>0</v>
      </c>
      <c r="D54" s="189" t="str">
        <f>D$22</f>
        <v>MW Level Not Chosen</v>
      </c>
      <c r="E54" s="174"/>
      <c r="F54" s="174"/>
      <c r="G54" s="363"/>
      <c r="H54" s="363"/>
    </row>
    <row r="55" spans="2:11" ht="14.25" thickTop="1" thickBot="1" x14ac:dyDescent="0.25">
      <c r="B55" s="175" t="s">
        <v>162</v>
      </c>
      <c r="C55" s="202">
        <f>C$23*$H$49/100</f>
        <v>0</v>
      </c>
      <c r="D55" s="189" t="str">
        <f>D$23</f>
        <v>MW Level Not Chosen</v>
      </c>
      <c r="E55" s="174"/>
      <c r="F55" s="174"/>
      <c r="G55" s="363"/>
      <c r="H55" s="363"/>
    </row>
    <row r="56" spans="2:11" ht="14.25" thickTop="1" thickBot="1" x14ac:dyDescent="0.25">
      <c r="B56" s="175" t="s">
        <v>163</v>
      </c>
      <c r="C56" s="202">
        <f>C$24*$H$49/100</f>
        <v>0</v>
      </c>
      <c r="D56" s="189" t="str">
        <f>D$24</f>
        <v>MW Level Not Chosen</v>
      </c>
      <c r="E56" s="174"/>
      <c r="F56" s="174"/>
      <c r="G56" s="363"/>
      <c r="H56" s="363"/>
    </row>
    <row r="57" spans="2:11" ht="14.25" thickTop="1" thickBot="1" x14ac:dyDescent="0.25">
      <c r="B57" s="175" t="s">
        <v>164</v>
      </c>
      <c r="C57" s="202">
        <f>C$25*$H$49/100</f>
        <v>0</v>
      </c>
      <c r="D57" s="189" t="str">
        <f>D$25</f>
        <v>MW Level Not Chosen</v>
      </c>
      <c r="E57" s="174"/>
      <c r="F57" s="174"/>
      <c r="G57" s="363"/>
      <c r="H57" s="363"/>
    </row>
    <row r="58" spans="2:11" ht="14.25" thickTop="1" thickBot="1" x14ac:dyDescent="0.25">
      <c r="B58" s="175" t="s">
        <v>165</v>
      </c>
      <c r="C58" s="202">
        <f>C$26*$H$49/100</f>
        <v>0</v>
      </c>
      <c r="D58" s="189" t="str">
        <f>D$26</f>
        <v>MW Level Not Chosen</v>
      </c>
      <c r="E58" s="174"/>
      <c r="F58" s="174"/>
      <c r="G58" s="364"/>
      <c r="H58" s="364"/>
    </row>
    <row r="59" spans="2:11" ht="14.25" thickTop="1" thickBot="1" x14ac:dyDescent="0.25"/>
    <row r="60" spans="2:11" ht="30" customHeight="1" thickBot="1" x14ac:dyDescent="0.25">
      <c r="B60" s="201" t="s">
        <v>170</v>
      </c>
      <c r="C60" s="377" t="s">
        <v>74</v>
      </c>
      <c r="D60" s="378"/>
      <c r="E60" s="378"/>
      <c r="F60" s="378"/>
      <c r="G60" s="378"/>
      <c r="H60" s="379"/>
      <c r="K60" s="151" t="s">
        <v>40</v>
      </c>
    </row>
    <row r="61" spans="2:11" ht="12.75" customHeight="1" x14ac:dyDescent="0.2">
      <c r="B61" s="380" t="s">
        <v>149</v>
      </c>
      <c r="C61" s="381"/>
      <c r="D61" s="381"/>
      <c r="E61" s="381"/>
      <c r="F61" s="381"/>
      <c r="G61" s="381"/>
      <c r="H61" s="382"/>
    </row>
    <row r="62" spans="2:11" ht="13.5" customHeight="1" thickBot="1" x14ac:dyDescent="0.25">
      <c r="B62" s="383"/>
      <c r="C62" s="384"/>
      <c r="D62" s="384"/>
      <c r="E62" s="384"/>
      <c r="F62" s="384"/>
      <c r="G62" s="384"/>
      <c r="H62" s="385"/>
    </row>
    <row r="63" spans="2:11" ht="46.5" customHeight="1" thickBot="1" x14ac:dyDescent="0.25">
      <c r="B63" s="358" t="s">
        <v>150</v>
      </c>
      <c r="C63" s="180" t="s">
        <v>151</v>
      </c>
      <c r="D63" s="180" t="s">
        <v>152</v>
      </c>
      <c r="E63" s="179" t="s">
        <v>153</v>
      </c>
      <c r="F63" s="179" t="s">
        <v>230</v>
      </c>
      <c r="G63" s="179" t="s">
        <v>154</v>
      </c>
      <c r="H63" s="179" t="s">
        <v>232</v>
      </c>
    </row>
    <row r="64" spans="2:11" ht="24" customHeight="1" thickTop="1" thickBot="1" x14ac:dyDescent="0.25">
      <c r="B64" s="359"/>
      <c r="C64" s="178" t="s">
        <v>36</v>
      </c>
      <c r="D64" s="178" t="s">
        <v>85</v>
      </c>
      <c r="E64" s="178" t="s">
        <v>87</v>
      </c>
      <c r="F64" s="178" t="s">
        <v>87</v>
      </c>
      <c r="G64" s="178" t="s">
        <v>86</v>
      </c>
      <c r="H64" s="178" t="s">
        <v>198</v>
      </c>
    </row>
    <row r="65" spans="2:11" ht="14.25" thickTop="1" thickBot="1" x14ac:dyDescent="0.25">
      <c r="B65" s="175" t="s">
        <v>156</v>
      </c>
      <c r="C65" s="202">
        <f>$C$17*$H$65/100</f>
        <v>0</v>
      </c>
      <c r="D65" s="189" t="str">
        <f>D$17</f>
        <v>MW Level Not Chosen</v>
      </c>
      <c r="E65" s="174"/>
      <c r="F65" s="174"/>
      <c r="G65" s="362"/>
      <c r="H65" s="362"/>
    </row>
    <row r="66" spans="2:11" ht="14.25" thickTop="1" thickBot="1" x14ac:dyDescent="0.25">
      <c r="B66" s="175" t="s">
        <v>157</v>
      </c>
      <c r="C66" s="202">
        <f>C$18*$H$65/100</f>
        <v>0</v>
      </c>
      <c r="D66" s="189" t="str">
        <f>D$18</f>
        <v>MW Level Not Chosen</v>
      </c>
      <c r="E66" s="174"/>
      <c r="F66" s="174"/>
      <c r="G66" s="363"/>
      <c r="H66" s="363"/>
    </row>
    <row r="67" spans="2:11" ht="14.25" thickTop="1" thickBot="1" x14ac:dyDescent="0.25">
      <c r="B67" s="175" t="s">
        <v>158</v>
      </c>
      <c r="C67" s="202">
        <f>C$19*$H$65/100</f>
        <v>0</v>
      </c>
      <c r="D67" s="189" t="str">
        <f>D$19</f>
        <v>MW Level Not Chosen</v>
      </c>
      <c r="E67" s="174"/>
      <c r="F67" s="174"/>
      <c r="G67" s="363"/>
      <c r="H67" s="363"/>
    </row>
    <row r="68" spans="2:11" ht="14.25" thickTop="1" thickBot="1" x14ac:dyDescent="0.25">
      <c r="B68" s="175" t="s">
        <v>159</v>
      </c>
      <c r="C68" s="202">
        <f>C$20*$H$65/100</f>
        <v>0</v>
      </c>
      <c r="D68" s="189" t="str">
        <f>D$20</f>
        <v>MW Level Not Chosen</v>
      </c>
      <c r="E68" s="174"/>
      <c r="F68" s="174"/>
      <c r="G68" s="363"/>
      <c r="H68" s="363"/>
    </row>
    <row r="69" spans="2:11" ht="14.25" thickTop="1" thickBot="1" x14ac:dyDescent="0.25">
      <c r="B69" s="175" t="s">
        <v>160</v>
      </c>
      <c r="C69" s="202">
        <f>C$21*$H$65/100</f>
        <v>0</v>
      </c>
      <c r="D69" s="189" t="str">
        <f>D$21</f>
        <v>MW Level Not Chosen</v>
      </c>
      <c r="E69" s="174"/>
      <c r="F69" s="174"/>
      <c r="G69" s="363"/>
      <c r="H69" s="363"/>
    </row>
    <row r="70" spans="2:11" ht="14.25" thickTop="1" thickBot="1" x14ac:dyDescent="0.25">
      <c r="B70" s="175" t="s">
        <v>161</v>
      </c>
      <c r="C70" s="202">
        <f>C$22*$H$65/100</f>
        <v>0</v>
      </c>
      <c r="D70" s="189" t="str">
        <f>D$22</f>
        <v>MW Level Not Chosen</v>
      </c>
      <c r="E70" s="174"/>
      <c r="F70" s="174"/>
      <c r="G70" s="363"/>
      <c r="H70" s="363"/>
    </row>
    <row r="71" spans="2:11" ht="14.25" thickTop="1" thickBot="1" x14ac:dyDescent="0.25">
      <c r="B71" s="175" t="s">
        <v>162</v>
      </c>
      <c r="C71" s="202">
        <f>C$23*$H$65/100</f>
        <v>0</v>
      </c>
      <c r="D71" s="189" t="str">
        <f>D$23</f>
        <v>MW Level Not Chosen</v>
      </c>
      <c r="E71" s="174"/>
      <c r="F71" s="174"/>
      <c r="G71" s="363"/>
      <c r="H71" s="363"/>
    </row>
    <row r="72" spans="2:11" ht="14.25" thickTop="1" thickBot="1" x14ac:dyDescent="0.25">
      <c r="B72" s="175" t="s">
        <v>163</v>
      </c>
      <c r="C72" s="202">
        <f>C$24*$H$65/100</f>
        <v>0</v>
      </c>
      <c r="D72" s="189" t="str">
        <f>D$24</f>
        <v>MW Level Not Chosen</v>
      </c>
      <c r="E72" s="174"/>
      <c r="F72" s="174"/>
      <c r="G72" s="363"/>
      <c r="H72" s="363"/>
    </row>
    <row r="73" spans="2:11" ht="14.25" thickTop="1" thickBot="1" x14ac:dyDescent="0.25">
      <c r="B73" s="175" t="s">
        <v>164</v>
      </c>
      <c r="C73" s="202">
        <f>C$25*$H$65/100</f>
        <v>0</v>
      </c>
      <c r="D73" s="189" t="str">
        <f>D$25</f>
        <v>MW Level Not Chosen</v>
      </c>
      <c r="E73" s="174"/>
      <c r="F73" s="174"/>
      <c r="G73" s="363"/>
      <c r="H73" s="363"/>
    </row>
    <row r="74" spans="2:11" ht="14.25" thickTop="1" thickBot="1" x14ac:dyDescent="0.25">
      <c r="B74" s="175" t="s">
        <v>165</v>
      </c>
      <c r="C74" s="202">
        <f>C$26*$H$65/100</f>
        <v>0</v>
      </c>
      <c r="D74" s="189" t="str">
        <f>D$26</f>
        <v>MW Level Not Chosen</v>
      </c>
      <c r="E74" s="174"/>
      <c r="F74" s="174"/>
      <c r="G74" s="364"/>
      <c r="H74" s="364"/>
    </row>
    <row r="75" spans="2:11" ht="13.5" thickTop="1" x14ac:dyDescent="0.2"/>
    <row r="76" spans="2:11" ht="13.5" thickBot="1" x14ac:dyDescent="0.25"/>
    <row r="77" spans="2:11" ht="30" customHeight="1" thickBot="1" x14ac:dyDescent="0.25">
      <c r="B77" s="201" t="s">
        <v>171</v>
      </c>
      <c r="C77" s="377" t="s">
        <v>74</v>
      </c>
      <c r="D77" s="378"/>
      <c r="E77" s="378"/>
      <c r="F77" s="378"/>
      <c r="G77" s="378"/>
      <c r="H77" s="379"/>
      <c r="K77" s="151" t="s">
        <v>40</v>
      </c>
    </row>
    <row r="78" spans="2:11" ht="12.75" customHeight="1" x14ac:dyDescent="0.2">
      <c r="B78" s="380" t="s">
        <v>149</v>
      </c>
      <c r="C78" s="381"/>
      <c r="D78" s="381"/>
      <c r="E78" s="381"/>
      <c r="F78" s="381"/>
      <c r="G78" s="381"/>
      <c r="H78" s="382"/>
    </row>
    <row r="79" spans="2:11" ht="13.5" customHeight="1" thickBot="1" x14ac:dyDescent="0.25">
      <c r="B79" s="383"/>
      <c r="C79" s="384"/>
      <c r="D79" s="384"/>
      <c r="E79" s="384"/>
      <c r="F79" s="384"/>
      <c r="G79" s="384"/>
      <c r="H79" s="385"/>
    </row>
    <row r="80" spans="2:11" ht="46.5" customHeight="1" thickBot="1" x14ac:dyDescent="0.25">
      <c r="B80" s="358" t="s">
        <v>150</v>
      </c>
      <c r="C80" s="180" t="s">
        <v>151</v>
      </c>
      <c r="D80" s="180" t="s">
        <v>152</v>
      </c>
      <c r="E80" s="179" t="s">
        <v>153</v>
      </c>
      <c r="F80" s="179" t="s">
        <v>230</v>
      </c>
      <c r="G80" s="179" t="s">
        <v>154</v>
      </c>
      <c r="H80" s="179" t="s">
        <v>232</v>
      </c>
    </row>
    <row r="81" spans="2:11" ht="24" customHeight="1" thickTop="1" thickBot="1" x14ac:dyDescent="0.25">
      <c r="B81" s="359"/>
      <c r="C81" s="178" t="s">
        <v>36</v>
      </c>
      <c r="D81" s="178" t="s">
        <v>85</v>
      </c>
      <c r="E81" s="178" t="s">
        <v>87</v>
      </c>
      <c r="F81" s="178" t="s">
        <v>87</v>
      </c>
      <c r="G81" s="178" t="s">
        <v>86</v>
      </c>
      <c r="H81" s="178" t="s">
        <v>198</v>
      </c>
    </row>
    <row r="82" spans="2:11" ht="14.25" thickTop="1" thickBot="1" x14ac:dyDescent="0.25">
      <c r="B82" s="175" t="s">
        <v>156</v>
      </c>
      <c r="C82" s="202">
        <f>$C$17*$H$82/100</f>
        <v>0</v>
      </c>
      <c r="D82" s="189" t="str">
        <f>D$17</f>
        <v>MW Level Not Chosen</v>
      </c>
      <c r="E82" s="174"/>
      <c r="F82" s="174"/>
      <c r="G82" s="362"/>
      <c r="H82" s="362"/>
    </row>
    <row r="83" spans="2:11" ht="14.25" thickTop="1" thickBot="1" x14ac:dyDescent="0.25">
      <c r="B83" s="175" t="s">
        <v>157</v>
      </c>
      <c r="C83" s="202">
        <f>C$18*$H$82/100</f>
        <v>0</v>
      </c>
      <c r="D83" s="189" t="str">
        <f>D$18</f>
        <v>MW Level Not Chosen</v>
      </c>
      <c r="E83" s="174"/>
      <c r="F83" s="174"/>
      <c r="G83" s="363"/>
      <c r="H83" s="363"/>
    </row>
    <row r="84" spans="2:11" ht="14.25" thickTop="1" thickBot="1" x14ac:dyDescent="0.25">
      <c r="B84" s="175" t="s">
        <v>158</v>
      </c>
      <c r="C84" s="202">
        <f>C$19*$H$82/100</f>
        <v>0</v>
      </c>
      <c r="D84" s="189" t="str">
        <f>D$19</f>
        <v>MW Level Not Chosen</v>
      </c>
      <c r="E84" s="174"/>
      <c r="F84" s="174"/>
      <c r="G84" s="363"/>
      <c r="H84" s="363"/>
    </row>
    <row r="85" spans="2:11" ht="14.25" thickTop="1" thickBot="1" x14ac:dyDescent="0.25">
      <c r="B85" s="175" t="s">
        <v>159</v>
      </c>
      <c r="C85" s="202">
        <f>C$20*$H$82/100</f>
        <v>0</v>
      </c>
      <c r="D85" s="189" t="str">
        <f>D$20</f>
        <v>MW Level Not Chosen</v>
      </c>
      <c r="E85" s="174"/>
      <c r="F85" s="174"/>
      <c r="G85" s="363"/>
      <c r="H85" s="363"/>
    </row>
    <row r="86" spans="2:11" ht="14.25" thickTop="1" thickBot="1" x14ac:dyDescent="0.25">
      <c r="B86" s="175" t="s">
        <v>160</v>
      </c>
      <c r="C86" s="202">
        <f>C$21*$H$82/100</f>
        <v>0</v>
      </c>
      <c r="D86" s="189" t="str">
        <f>D$21</f>
        <v>MW Level Not Chosen</v>
      </c>
      <c r="E86" s="174"/>
      <c r="F86" s="174"/>
      <c r="G86" s="363"/>
      <c r="H86" s="363"/>
    </row>
    <row r="87" spans="2:11" ht="14.25" thickTop="1" thickBot="1" x14ac:dyDescent="0.25">
      <c r="B87" s="175" t="s">
        <v>161</v>
      </c>
      <c r="C87" s="202">
        <f>C$22*$H$82/100</f>
        <v>0</v>
      </c>
      <c r="D87" s="189" t="str">
        <f>D$22</f>
        <v>MW Level Not Chosen</v>
      </c>
      <c r="E87" s="174"/>
      <c r="F87" s="174"/>
      <c r="G87" s="363"/>
      <c r="H87" s="363"/>
    </row>
    <row r="88" spans="2:11" ht="14.25" thickTop="1" thickBot="1" x14ac:dyDescent="0.25">
      <c r="B88" s="175" t="s">
        <v>162</v>
      </c>
      <c r="C88" s="202">
        <f>C$23*$H$82/100</f>
        <v>0</v>
      </c>
      <c r="D88" s="189" t="str">
        <f>D$23</f>
        <v>MW Level Not Chosen</v>
      </c>
      <c r="E88" s="174"/>
      <c r="F88" s="174"/>
      <c r="G88" s="363"/>
      <c r="H88" s="363"/>
    </row>
    <row r="89" spans="2:11" ht="14.25" thickTop="1" thickBot="1" x14ac:dyDescent="0.25">
      <c r="B89" s="175" t="s">
        <v>163</v>
      </c>
      <c r="C89" s="202">
        <f>C$24*$H$82/100</f>
        <v>0</v>
      </c>
      <c r="D89" s="189" t="str">
        <f>D$24</f>
        <v>MW Level Not Chosen</v>
      </c>
      <c r="E89" s="174"/>
      <c r="F89" s="174"/>
      <c r="G89" s="363"/>
      <c r="H89" s="363"/>
    </row>
    <row r="90" spans="2:11" ht="14.25" thickTop="1" thickBot="1" x14ac:dyDescent="0.25">
      <c r="B90" s="175" t="s">
        <v>164</v>
      </c>
      <c r="C90" s="202">
        <f>C$25*$H$82/100</f>
        <v>0</v>
      </c>
      <c r="D90" s="189" t="str">
        <f>D$25</f>
        <v>MW Level Not Chosen</v>
      </c>
      <c r="E90" s="174"/>
      <c r="F90" s="174"/>
      <c r="G90" s="363"/>
      <c r="H90" s="363"/>
    </row>
    <row r="91" spans="2:11" ht="14.25" thickTop="1" thickBot="1" x14ac:dyDescent="0.25">
      <c r="B91" s="175" t="s">
        <v>165</v>
      </c>
      <c r="C91" s="202">
        <f>C$26*$H$82/100</f>
        <v>0</v>
      </c>
      <c r="D91" s="189" t="str">
        <f>D$26</f>
        <v>MW Level Not Chosen</v>
      </c>
      <c r="E91" s="174"/>
      <c r="F91" s="174"/>
      <c r="G91" s="364"/>
      <c r="H91" s="364"/>
    </row>
    <row r="92" spans="2:11" ht="13.5" thickTop="1" x14ac:dyDescent="0.2"/>
    <row r="94" spans="2:11" ht="18" x14ac:dyDescent="0.25">
      <c r="H94" s="355" t="s">
        <v>142</v>
      </c>
      <c r="I94" s="355"/>
      <c r="J94" s="355"/>
      <c r="K94" s="355"/>
    </row>
    <row r="95" spans="2:11" x14ac:dyDescent="0.2">
      <c r="H95" s="374" t="s">
        <v>132</v>
      </c>
      <c r="I95" s="375"/>
      <c r="J95" s="375"/>
      <c r="K95" s="376"/>
    </row>
    <row r="96" spans="2:11" x14ac:dyDescent="0.2">
      <c r="H96" s="188" t="s">
        <v>134</v>
      </c>
      <c r="I96" s="188" t="s">
        <v>135</v>
      </c>
      <c r="J96" s="188" t="s">
        <v>136</v>
      </c>
      <c r="K96" s="188" t="s">
        <v>137</v>
      </c>
    </row>
    <row r="97" spans="2:11" ht="21" customHeight="1" thickBot="1" x14ac:dyDescent="0.35">
      <c r="B97" s="372" t="s">
        <v>174</v>
      </c>
      <c r="C97" s="373"/>
      <c r="D97" s="373"/>
      <c r="E97" s="373"/>
      <c r="F97" s="373"/>
      <c r="G97" s="373"/>
      <c r="H97" s="190">
        <f>'13-Heat Rates Calculation'!B32</f>
        <v>0</v>
      </c>
      <c r="I97" s="190">
        <f>'13-Heat Rates Calculation'!C32</f>
        <v>0</v>
      </c>
      <c r="J97" s="190">
        <f>'13-Heat Rates Calculation'!D32</f>
        <v>0</v>
      </c>
      <c r="K97" s="190">
        <f>'13-Heat Rates Calculation'!E32</f>
        <v>0</v>
      </c>
    </row>
    <row r="98" spans="2:11" ht="30" customHeight="1" thickBot="1" x14ac:dyDescent="0.25">
      <c r="B98" s="199" t="s">
        <v>196</v>
      </c>
      <c r="C98" s="388" t="s">
        <v>74</v>
      </c>
      <c r="D98" s="389"/>
      <c r="E98" s="389"/>
      <c r="F98" s="390"/>
    </row>
    <row r="99" spans="2:11" ht="12.75" customHeight="1" x14ac:dyDescent="0.2">
      <c r="B99" s="391" t="s">
        <v>149</v>
      </c>
      <c r="C99" s="392"/>
      <c r="D99" s="392"/>
      <c r="E99" s="392"/>
      <c r="F99" s="392"/>
      <c r="G99" s="393"/>
    </row>
    <row r="100" spans="2:11" ht="18" customHeight="1" thickBot="1" x14ac:dyDescent="0.25">
      <c r="B100" s="394"/>
      <c r="C100" s="395"/>
      <c r="D100" s="395"/>
      <c r="E100" s="395"/>
      <c r="F100" s="395"/>
      <c r="G100" s="396"/>
    </row>
    <row r="101" spans="2:11" ht="46.5" customHeight="1" thickBot="1" x14ac:dyDescent="0.25">
      <c r="B101" s="358" t="s">
        <v>150</v>
      </c>
      <c r="C101" s="180" t="s">
        <v>151</v>
      </c>
      <c r="D101" s="180" t="s">
        <v>152</v>
      </c>
      <c r="E101" s="397" t="s">
        <v>155</v>
      </c>
      <c r="F101" s="398"/>
      <c r="G101" s="399"/>
    </row>
    <row r="102" spans="2:11" ht="24" customHeight="1" thickTop="1" thickBot="1" x14ac:dyDescent="0.25">
      <c r="B102" s="359"/>
      <c r="C102" s="178" t="s">
        <v>36</v>
      </c>
      <c r="D102" s="178" t="s">
        <v>85</v>
      </c>
      <c r="E102" s="177" t="s">
        <v>57</v>
      </c>
      <c r="F102" s="177" t="s">
        <v>58</v>
      </c>
      <c r="G102" s="177" t="s">
        <v>59</v>
      </c>
    </row>
    <row r="103" spans="2:11" ht="14.25" thickTop="1" thickBot="1" x14ac:dyDescent="0.25">
      <c r="B103" s="175" t="s">
        <v>156</v>
      </c>
      <c r="C103" s="174"/>
      <c r="D103" s="189" t="str">
        <f>IF(C103="","MW Level Not Chosen",($I$97+2*$J$97*C103+3*$K$97*C103*C103))</f>
        <v>MW Level Not Chosen</v>
      </c>
      <c r="E103" s="360"/>
      <c r="F103" s="356"/>
      <c r="G103" s="356"/>
    </row>
    <row r="104" spans="2:11" ht="14.25" thickTop="1" thickBot="1" x14ac:dyDescent="0.25">
      <c r="B104" s="175" t="s">
        <v>157</v>
      </c>
      <c r="C104" s="174"/>
      <c r="D104" s="189" t="str">
        <f t="shared" ref="D104:D112" si="1">IF(C104="","MW Level Not Chosen",($I$97+2*$J$97*C104+3*$K$97*C104*C104))</f>
        <v>MW Level Not Chosen</v>
      </c>
      <c r="E104" s="360"/>
      <c r="F104" s="356"/>
      <c r="G104" s="356"/>
    </row>
    <row r="105" spans="2:11" ht="14.25" thickTop="1" thickBot="1" x14ac:dyDescent="0.25">
      <c r="B105" s="175" t="s">
        <v>158</v>
      </c>
      <c r="C105" s="174"/>
      <c r="D105" s="189" t="str">
        <f t="shared" si="1"/>
        <v>MW Level Not Chosen</v>
      </c>
      <c r="E105" s="360"/>
      <c r="F105" s="356"/>
      <c r="G105" s="356"/>
    </row>
    <row r="106" spans="2:11" ht="14.25" thickTop="1" thickBot="1" x14ac:dyDescent="0.25">
      <c r="B106" s="175" t="s">
        <v>159</v>
      </c>
      <c r="C106" s="174"/>
      <c r="D106" s="189" t="str">
        <f t="shared" si="1"/>
        <v>MW Level Not Chosen</v>
      </c>
      <c r="E106" s="360"/>
      <c r="F106" s="356"/>
      <c r="G106" s="356"/>
    </row>
    <row r="107" spans="2:11" ht="14.25" thickTop="1" thickBot="1" x14ac:dyDescent="0.25">
      <c r="B107" s="175" t="s">
        <v>160</v>
      </c>
      <c r="C107" s="174"/>
      <c r="D107" s="189" t="str">
        <f t="shared" si="1"/>
        <v>MW Level Not Chosen</v>
      </c>
      <c r="E107" s="360"/>
      <c r="F107" s="356"/>
      <c r="G107" s="356"/>
    </row>
    <row r="108" spans="2:11" ht="14.25" thickTop="1" thickBot="1" x14ac:dyDescent="0.25">
      <c r="B108" s="175" t="s">
        <v>161</v>
      </c>
      <c r="C108" s="174"/>
      <c r="D108" s="189" t="str">
        <f t="shared" si="1"/>
        <v>MW Level Not Chosen</v>
      </c>
      <c r="E108" s="360"/>
      <c r="F108" s="356"/>
      <c r="G108" s="356"/>
    </row>
    <row r="109" spans="2:11" ht="14.25" thickTop="1" thickBot="1" x14ac:dyDescent="0.25">
      <c r="B109" s="175" t="s">
        <v>162</v>
      </c>
      <c r="C109" s="174"/>
      <c r="D109" s="189" t="str">
        <f t="shared" si="1"/>
        <v>MW Level Not Chosen</v>
      </c>
      <c r="E109" s="360"/>
      <c r="F109" s="356"/>
      <c r="G109" s="356"/>
    </row>
    <row r="110" spans="2:11" ht="14.25" thickTop="1" thickBot="1" x14ac:dyDescent="0.25">
      <c r="B110" s="175" t="s">
        <v>163</v>
      </c>
      <c r="C110" s="174"/>
      <c r="D110" s="189" t="str">
        <f t="shared" si="1"/>
        <v>MW Level Not Chosen</v>
      </c>
      <c r="E110" s="360"/>
      <c r="F110" s="356"/>
      <c r="G110" s="356"/>
    </row>
    <row r="111" spans="2:11" ht="14.25" thickTop="1" thickBot="1" x14ac:dyDescent="0.25">
      <c r="B111" s="175" t="s">
        <v>164</v>
      </c>
      <c r="C111" s="174"/>
      <c r="D111" s="189" t="str">
        <f t="shared" si="1"/>
        <v>MW Level Not Chosen</v>
      </c>
      <c r="E111" s="360"/>
      <c r="F111" s="356"/>
      <c r="G111" s="356"/>
    </row>
    <row r="112" spans="2:11" ht="14.25" thickTop="1" thickBot="1" x14ac:dyDescent="0.25">
      <c r="B112" s="175" t="s">
        <v>165</v>
      </c>
      <c r="C112" s="174"/>
      <c r="D112" s="189" t="str">
        <f t="shared" si="1"/>
        <v>MW Level Not Chosen</v>
      </c>
      <c r="E112" s="361"/>
      <c r="F112" s="357"/>
      <c r="G112" s="357"/>
    </row>
    <row r="113" spans="2:11" ht="14.25" thickTop="1" thickBot="1" x14ac:dyDescent="0.25"/>
    <row r="114" spans="2:11" ht="30" customHeight="1" thickBot="1" x14ac:dyDescent="0.25">
      <c r="B114" s="201" t="s">
        <v>197</v>
      </c>
      <c r="C114" s="377" t="s">
        <v>74</v>
      </c>
      <c r="D114" s="378"/>
      <c r="E114" s="378"/>
      <c r="F114" s="378"/>
      <c r="G114" s="378"/>
      <c r="H114" s="379"/>
      <c r="K114" s="151" t="s">
        <v>40</v>
      </c>
    </row>
    <row r="115" spans="2:11" ht="12.75" customHeight="1" x14ac:dyDescent="0.2">
      <c r="B115" s="380" t="s">
        <v>149</v>
      </c>
      <c r="C115" s="381"/>
      <c r="D115" s="381"/>
      <c r="E115" s="381"/>
      <c r="F115" s="381"/>
      <c r="G115" s="381"/>
      <c r="H115" s="382"/>
    </row>
    <row r="116" spans="2:11" ht="13.5" customHeight="1" thickBot="1" x14ac:dyDescent="0.25">
      <c r="B116" s="383"/>
      <c r="C116" s="384"/>
      <c r="D116" s="384"/>
      <c r="E116" s="384"/>
      <c r="F116" s="384"/>
      <c r="G116" s="384"/>
      <c r="H116" s="385"/>
    </row>
    <row r="117" spans="2:11" ht="46.5" customHeight="1" thickBot="1" x14ac:dyDescent="0.25">
      <c r="B117" s="358" t="s">
        <v>150</v>
      </c>
      <c r="C117" s="180" t="s">
        <v>151</v>
      </c>
      <c r="D117" s="180" t="s">
        <v>152</v>
      </c>
      <c r="E117" s="179" t="s">
        <v>153</v>
      </c>
      <c r="F117" s="179" t="s">
        <v>230</v>
      </c>
      <c r="G117" s="179" t="s">
        <v>154</v>
      </c>
      <c r="H117" s="179" t="s">
        <v>232</v>
      </c>
    </row>
    <row r="118" spans="2:11" ht="24" customHeight="1" thickTop="1" thickBot="1" x14ac:dyDescent="0.25">
      <c r="B118" s="359"/>
      <c r="C118" s="178" t="s">
        <v>36</v>
      </c>
      <c r="D118" s="178" t="s">
        <v>85</v>
      </c>
      <c r="E118" s="178" t="s">
        <v>87</v>
      </c>
      <c r="F118" s="178" t="s">
        <v>87</v>
      </c>
      <c r="G118" s="178" t="s">
        <v>86</v>
      </c>
      <c r="H118" s="178" t="s">
        <v>198</v>
      </c>
    </row>
    <row r="119" spans="2:11" ht="14.25" thickTop="1" thickBot="1" x14ac:dyDescent="0.25">
      <c r="B119" s="175" t="s">
        <v>156</v>
      </c>
      <c r="C119" s="202">
        <f>C$103*$H$119/100</f>
        <v>0</v>
      </c>
      <c r="D119" s="189" t="str">
        <f>D$103</f>
        <v>MW Level Not Chosen</v>
      </c>
      <c r="E119" s="174"/>
      <c r="F119" s="174"/>
      <c r="G119" s="362"/>
      <c r="H119" s="362"/>
    </row>
    <row r="120" spans="2:11" ht="14.25" thickTop="1" thickBot="1" x14ac:dyDescent="0.25">
      <c r="B120" s="175" t="s">
        <v>157</v>
      </c>
      <c r="C120" s="202">
        <f>C$104*$H$119/100</f>
        <v>0</v>
      </c>
      <c r="D120" s="189" t="str">
        <f>D$104</f>
        <v>MW Level Not Chosen</v>
      </c>
      <c r="E120" s="174"/>
      <c r="F120" s="174"/>
      <c r="G120" s="363"/>
      <c r="H120" s="363"/>
    </row>
    <row r="121" spans="2:11" ht="14.25" thickTop="1" thickBot="1" x14ac:dyDescent="0.25">
      <c r="B121" s="175" t="s">
        <v>158</v>
      </c>
      <c r="C121" s="202">
        <f>C$105*$H$119/100</f>
        <v>0</v>
      </c>
      <c r="D121" s="189" t="str">
        <f>D$105</f>
        <v>MW Level Not Chosen</v>
      </c>
      <c r="E121" s="174"/>
      <c r="F121" s="174"/>
      <c r="G121" s="363"/>
      <c r="H121" s="363"/>
    </row>
    <row r="122" spans="2:11" ht="14.25" thickTop="1" thickBot="1" x14ac:dyDescent="0.25">
      <c r="B122" s="175" t="s">
        <v>159</v>
      </c>
      <c r="C122" s="202">
        <f>C$106*$H$119/100</f>
        <v>0</v>
      </c>
      <c r="D122" s="189" t="str">
        <f>D$106</f>
        <v>MW Level Not Chosen</v>
      </c>
      <c r="E122" s="174"/>
      <c r="F122" s="174"/>
      <c r="G122" s="363"/>
      <c r="H122" s="363"/>
    </row>
    <row r="123" spans="2:11" ht="14.25" thickTop="1" thickBot="1" x14ac:dyDescent="0.25">
      <c r="B123" s="175" t="s">
        <v>160</v>
      </c>
      <c r="C123" s="202">
        <f>C$107*$H$119/100</f>
        <v>0</v>
      </c>
      <c r="D123" s="189" t="str">
        <f>D$107</f>
        <v>MW Level Not Chosen</v>
      </c>
      <c r="E123" s="174"/>
      <c r="F123" s="174"/>
      <c r="G123" s="363"/>
      <c r="H123" s="363"/>
    </row>
    <row r="124" spans="2:11" ht="14.25" thickTop="1" thickBot="1" x14ac:dyDescent="0.25">
      <c r="B124" s="175" t="s">
        <v>161</v>
      </c>
      <c r="C124" s="202">
        <f>C$108*$H$119/100</f>
        <v>0</v>
      </c>
      <c r="D124" s="189" t="str">
        <f>D$108</f>
        <v>MW Level Not Chosen</v>
      </c>
      <c r="E124" s="174"/>
      <c r="F124" s="174"/>
      <c r="G124" s="363"/>
      <c r="H124" s="363"/>
    </row>
    <row r="125" spans="2:11" ht="14.25" thickTop="1" thickBot="1" x14ac:dyDescent="0.25">
      <c r="B125" s="175" t="s">
        <v>162</v>
      </c>
      <c r="C125" s="202">
        <f>C$109*$H$119/100</f>
        <v>0</v>
      </c>
      <c r="D125" s="189" t="str">
        <f>D$109</f>
        <v>MW Level Not Chosen</v>
      </c>
      <c r="E125" s="174"/>
      <c r="F125" s="174"/>
      <c r="G125" s="363"/>
      <c r="H125" s="363"/>
    </row>
    <row r="126" spans="2:11" ht="14.25" thickTop="1" thickBot="1" x14ac:dyDescent="0.25">
      <c r="B126" s="175" t="s">
        <v>163</v>
      </c>
      <c r="C126" s="202">
        <f>C$110*$H$119/100</f>
        <v>0</v>
      </c>
      <c r="D126" s="189" t="str">
        <f>D$110</f>
        <v>MW Level Not Chosen</v>
      </c>
      <c r="E126" s="174"/>
      <c r="F126" s="174"/>
      <c r="G126" s="363"/>
      <c r="H126" s="363"/>
    </row>
    <row r="127" spans="2:11" ht="14.25" thickTop="1" thickBot="1" x14ac:dyDescent="0.25">
      <c r="B127" s="175" t="s">
        <v>164</v>
      </c>
      <c r="C127" s="202">
        <f>C$111*$H$119/100</f>
        <v>0</v>
      </c>
      <c r="D127" s="189" t="str">
        <f>D$111</f>
        <v>MW Level Not Chosen</v>
      </c>
      <c r="E127" s="174"/>
      <c r="F127" s="174"/>
      <c r="G127" s="363"/>
      <c r="H127" s="363"/>
    </row>
    <row r="128" spans="2:11" ht="14.25" thickTop="1" thickBot="1" x14ac:dyDescent="0.25">
      <c r="B128" s="175" t="s">
        <v>165</v>
      </c>
      <c r="C128" s="202">
        <f>C$112*$H$119/100</f>
        <v>0</v>
      </c>
      <c r="D128" s="189" t="str">
        <f>D$112</f>
        <v>MW Level Not Chosen</v>
      </c>
      <c r="E128" s="174"/>
      <c r="F128" s="174"/>
      <c r="G128" s="364"/>
      <c r="H128" s="364"/>
    </row>
    <row r="129" spans="2:11" ht="14.25" thickTop="1" thickBot="1" x14ac:dyDescent="0.25"/>
    <row r="130" spans="2:11" ht="30" customHeight="1" thickBot="1" x14ac:dyDescent="0.25">
      <c r="B130" s="201" t="s">
        <v>75</v>
      </c>
      <c r="C130" s="377" t="s">
        <v>74</v>
      </c>
      <c r="D130" s="378"/>
      <c r="E130" s="378"/>
      <c r="F130" s="378"/>
      <c r="G130" s="378"/>
      <c r="H130" s="379"/>
      <c r="K130" s="151" t="s">
        <v>40</v>
      </c>
    </row>
    <row r="131" spans="2:11" ht="12.75" customHeight="1" x14ac:dyDescent="0.2">
      <c r="B131" s="380" t="s">
        <v>149</v>
      </c>
      <c r="C131" s="381"/>
      <c r="D131" s="381"/>
      <c r="E131" s="381"/>
      <c r="F131" s="381"/>
      <c r="G131" s="381"/>
      <c r="H131" s="382"/>
    </row>
    <row r="132" spans="2:11" ht="13.5" customHeight="1" thickBot="1" x14ac:dyDescent="0.25">
      <c r="B132" s="383"/>
      <c r="C132" s="384"/>
      <c r="D132" s="384"/>
      <c r="E132" s="384"/>
      <c r="F132" s="384"/>
      <c r="G132" s="384"/>
      <c r="H132" s="385"/>
    </row>
    <row r="133" spans="2:11" ht="46.5" customHeight="1" thickBot="1" x14ac:dyDescent="0.25">
      <c r="B133" s="358" t="s">
        <v>150</v>
      </c>
      <c r="C133" s="180" t="s">
        <v>151</v>
      </c>
      <c r="D133" s="180" t="s">
        <v>152</v>
      </c>
      <c r="E133" s="179" t="s">
        <v>153</v>
      </c>
      <c r="F133" s="179" t="s">
        <v>230</v>
      </c>
      <c r="G133" s="179" t="s">
        <v>154</v>
      </c>
      <c r="H133" s="179" t="s">
        <v>232</v>
      </c>
    </row>
    <row r="134" spans="2:11" ht="24" customHeight="1" thickTop="1" thickBot="1" x14ac:dyDescent="0.25">
      <c r="B134" s="359"/>
      <c r="C134" s="178" t="s">
        <v>36</v>
      </c>
      <c r="D134" s="178" t="s">
        <v>85</v>
      </c>
      <c r="E134" s="178" t="s">
        <v>87</v>
      </c>
      <c r="F134" s="178" t="s">
        <v>87</v>
      </c>
      <c r="G134" s="178" t="s">
        <v>86</v>
      </c>
      <c r="H134" s="178" t="s">
        <v>198</v>
      </c>
    </row>
    <row r="135" spans="2:11" ht="14.25" thickTop="1" thickBot="1" x14ac:dyDescent="0.25">
      <c r="B135" s="175" t="s">
        <v>156</v>
      </c>
      <c r="C135" s="202">
        <f>C$103*$H$135/100</f>
        <v>0</v>
      </c>
      <c r="D135" s="189" t="str">
        <f>D$103</f>
        <v>MW Level Not Chosen</v>
      </c>
      <c r="E135" s="174"/>
      <c r="F135" s="174"/>
      <c r="G135" s="362"/>
      <c r="H135" s="362"/>
    </row>
    <row r="136" spans="2:11" ht="14.25" thickTop="1" thickBot="1" x14ac:dyDescent="0.25">
      <c r="B136" s="175" t="s">
        <v>157</v>
      </c>
      <c r="C136" s="202">
        <f>C$104*$H$135/100</f>
        <v>0</v>
      </c>
      <c r="D136" s="189" t="str">
        <f>D$104</f>
        <v>MW Level Not Chosen</v>
      </c>
      <c r="E136" s="174"/>
      <c r="F136" s="174"/>
      <c r="G136" s="363"/>
      <c r="H136" s="363"/>
    </row>
    <row r="137" spans="2:11" ht="14.25" thickTop="1" thickBot="1" x14ac:dyDescent="0.25">
      <c r="B137" s="175" t="s">
        <v>158</v>
      </c>
      <c r="C137" s="202">
        <f>C$105*$H$135/100</f>
        <v>0</v>
      </c>
      <c r="D137" s="189" t="str">
        <f>D$105</f>
        <v>MW Level Not Chosen</v>
      </c>
      <c r="E137" s="174"/>
      <c r="F137" s="174"/>
      <c r="G137" s="363"/>
      <c r="H137" s="363"/>
    </row>
    <row r="138" spans="2:11" ht="14.25" thickTop="1" thickBot="1" x14ac:dyDescent="0.25">
      <c r="B138" s="175" t="s">
        <v>159</v>
      </c>
      <c r="C138" s="202">
        <f>C$106*$H$135/100</f>
        <v>0</v>
      </c>
      <c r="D138" s="189" t="str">
        <f>D$106</f>
        <v>MW Level Not Chosen</v>
      </c>
      <c r="E138" s="174"/>
      <c r="F138" s="174"/>
      <c r="G138" s="363"/>
      <c r="H138" s="363"/>
    </row>
    <row r="139" spans="2:11" ht="14.25" thickTop="1" thickBot="1" x14ac:dyDescent="0.25">
      <c r="B139" s="175" t="s">
        <v>160</v>
      </c>
      <c r="C139" s="202">
        <f>C$107*$H$135/100</f>
        <v>0</v>
      </c>
      <c r="D139" s="189" t="str">
        <f>D$107</f>
        <v>MW Level Not Chosen</v>
      </c>
      <c r="E139" s="174"/>
      <c r="F139" s="174"/>
      <c r="G139" s="363"/>
      <c r="H139" s="363"/>
    </row>
    <row r="140" spans="2:11" ht="14.25" thickTop="1" thickBot="1" x14ac:dyDescent="0.25">
      <c r="B140" s="175" t="s">
        <v>161</v>
      </c>
      <c r="C140" s="202">
        <f>C$108*$H$135/100</f>
        <v>0</v>
      </c>
      <c r="D140" s="189" t="str">
        <f>D$108</f>
        <v>MW Level Not Chosen</v>
      </c>
      <c r="E140" s="174"/>
      <c r="F140" s="174"/>
      <c r="G140" s="363"/>
      <c r="H140" s="363"/>
    </row>
    <row r="141" spans="2:11" ht="14.25" thickTop="1" thickBot="1" x14ac:dyDescent="0.25">
      <c r="B141" s="175" t="s">
        <v>162</v>
      </c>
      <c r="C141" s="202">
        <f>C$109*$H$135/100</f>
        <v>0</v>
      </c>
      <c r="D141" s="189" t="str">
        <f>D$109</f>
        <v>MW Level Not Chosen</v>
      </c>
      <c r="E141" s="174"/>
      <c r="F141" s="174"/>
      <c r="G141" s="363"/>
      <c r="H141" s="363"/>
    </row>
    <row r="142" spans="2:11" ht="14.25" thickTop="1" thickBot="1" x14ac:dyDescent="0.25">
      <c r="B142" s="175" t="s">
        <v>163</v>
      </c>
      <c r="C142" s="202">
        <f>C$110*$H$135/100</f>
        <v>0</v>
      </c>
      <c r="D142" s="189" t="str">
        <f>D$110</f>
        <v>MW Level Not Chosen</v>
      </c>
      <c r="E142" s="174"/>
      <c r="F142" s="174"/>
      <c r="G142" s="363"/>
      <c r="H142" s="363"/>
    </row>
    <row r="143" spans="2:11" ht="14.25" thickTop="1" thickBot="1" x14ac:dyDescent="0.25">
      <c r="B143" s="175" t="s">
        <v>164</v>
      </c>
      <c r="C143" s="202">
        <f>C$111*$H$135/100</f>
        <v>0</v>
      </c>
      <c r="D143" s="189" t="str">
        <f>D$111</f>
        <v>MW Level Not Chosen</v>
      </c>
      <c r="E143" s="174"/>
      <c r="F143" s="174"/>
      <c r="G143" s="363"/>
      <c r="H143" s="363"/>
    </row>
    <row r="144" spans="2:11" ht="14.25" thickTop="1" thickBot="1" x14ac:dyDescent="0.25">
      <c r="B144" s="175" t="s">
        <v>165</v>
      </c>
      <c r="C144" s="202">
        <f>C$112*$H$135/100</f>
        <v>0</v>
      </c>
      <c r="D144" s="189" t="str">
        <f>D$112</f>
        <v>MW Level Not Chosen</v>
      </c>
      <c r="E144" s="174"/>
      <c r="F144" s="174"/>
      <c r="G144" s="364"/>
      <c r="H144" s="364"/>
    </row>
    <row r="145" spans="2:11" ht="14.25" thickTop="1" thickBot="1" x14ac:dyDescent="0.25"/>
    <row r="146" spans="2:11" ht="30" customHeight="1" thickBot="1" x14ac:dyDescent="0.25">
      <c r="B146" s="201" t="s">
        <v>170</v>
      </c>
      <c r="C146" s="377" t="s">
        <v>74</v>
      </c>
      <c r="D146" s="378"/>
      <c r="E146" s="378"/>
      <c r="F146" s="378"/>
      <c r="G146" s="378"/>
      <c r="H146" s="379"/>
      <c r="K146" s="151" t="s">
        <v>40</v>
      </c>
    </row>
    <row r="147" spans="2:11" ht="12.75" customHeight="1" x14ac:dyDescent="0.2">
      <c r="B147" s="380" t="s">
        <v>149</v>
      </c>
      <c r="C147" s="381"/>
      <c r="D147" s="381"/>
      <c r="E147" s="381"/>
      <c r="F147" s="381"/>
      <c r="G147" s="381"/>
      <c r="H147" s="382"/>
    </row>
    <row r="148" spans="2:11" ht="13.5" customHeight="1" thickBot="1" x14ac:dyDescent="0.25">
      <c r="B148" s="383"/>
      <c r="C148" s="384"/>
      <c r="D148" s="384"/>
      <c r="E148" s="384"/>
      <c r="F148" s="384"/>
      <c r="G148" s="384"/>
      <c r="H148" s="385"/>
    </row>
    <row r="149" spans="2:11" ht="46.5" customHeight="1" thickBot="1" x14ac:dyDescent="0.25">
      <c r="B149" s="358" t="s">
        <v>150</v>
      </c>
      <c r="C149" s="180" t="s">
        <v>151</v>
      </c>
      <c r="D149" s="180" t="s">
        <v>152</v>
      </c>
      <c r="E149" s="179" t="s">
        <v>153</v>
      </c>
      <c r="F149" s="179" t="s">
        <v>230</v>
      </c>
      <c r="G149" s="179" t="s">
        <v>154</v>
      </c>
      <c r="H149" s="179" t="s">
        <v>232</v>
      </c>
    </row>
    <row r="150" spans="2:11" ht="24" customHeight="1" thickTop="1" thickBot="1" x14ac:dyDescent="0.25">
      <c r="B150" s="359"/>
      <c r="C150" s="178" t="s">
        <v>36</v>
      </c>
      <c r="D150" s="178" t="s">
        <v>85</v>
      </c>
      <c r="E150" s="178" t="s">
        <v>87</v>
      </c>
      <c r="F150" s="178" t="s">
        <v>87</v>
      </c>
      <c r="G150" s="178" t="s">
        <v>86</v>
      </c>
      <c r="H150" s="178" t="s">
        <v>198</v>
      </c>
    </row>
    <row r="151" spans="2:11" ht="14.25" thickTop="1" thickBot="1" x14ac:dyDescent="0.25">
      <c r="B151" s="175" t="s">
        <v>156</v>
      </c>
      <c r="C151" s="202">
        <f>C$103*$H$151/100</f>
        <v>0</v>
      </c>
      <c r="D151" s="189" t="str">
        <f>D$103</f>
        <v>MW Level Not Chosen</v>
      </c>
      <c r="E151" s="174"/>
      <c r="F151" s="174"/>
      <c r="G151" s="362"/>
      <c r="H151" s="362"/>
    </row>
    <row r="152" spans="2:11" ht="14.25" thickTop="1" thickBot="1" x14ac:dyDescent="0.25">
      <c r="B152" s="175" t="s">
        <v>157</v>
      </c>
      <c r="C152" s="202">
        <f>C$104*$H$151/100</f>
        <v>0</v>
      </c>
      <c r="D152" s="189" t="str">
        <f>D$104</f>
        <v>MW Level Not Chosen</v>
      </c>
      <c r="E152" s="174"/>
      <c r="F152" s="174"/>
      <c r="G152" s="363"/>
      <c r="H152" s="363"/>
    </row>
    <row r="153" spans="2:11" ht="14.25" thickTop="1" thickBot="1" x14ac:dyDescent="0.25">
      <c r="B153" s="175" t="s">
        <v>158</v>
      </c>
      <c r="C153" s="202">
        <f>C$105*$H$151/100</f>
        <v>0</v>
      </c>
      <c r="D153" s="189" t="str">
        <f>D$105</f>
        <v>MW Level Not Chosen</v>
      </c>
      <c r="E153" s="174"/>
      <c r="F153" s="174"/>
      <c r="G153" s="363"/>
      <c r="H153" s="363"/>
    </row>
    <row r="154" spans="2:11" ht="14.25" thickTop="1" thickBot="1" x14ac:dyDescent="0.25">
      <c r="B154" s="175" t="s">
        <v>159</v>
      </c>
      <c r="C154" s="202">
        <f>C$106*$H$151/100</f>
        <v>0</v>
      </c>
      <c r="D154" s="189" t="str">
        <f>D$106</f>
        <v>MW Level Not Chosen</v>
      </c>
      <c r="E154" s="174"/>
      <c r="F154" s="174"/>
      <c r="G154" s="363"/>
      <c r="H154" s="363"/>
    </row>
    <row r="155" spans="2:11" ht="14.25" thickTop="1" thickBot="1" x14ac:dyDescent="0.25">
      <c r="B155" s="175" t="s">
        <v>160</v>
      </c>
      <c r="C155" s="202">
        <f>C$107*$H$151/100</f>
        <v>0</v>
      </c>
      <c r="D155" s="189" t="str">
        <f>D$107</f>
        <v>MW Level Not Chosen</v>
      </c>
      <c r="E155" s="174"/>
      <c r="F155" s="174"/>
      <c r="G155" s="363"/>
      <c r="H155" s="363"/>
    </row>
    <row r="156" spans="2:11" ht="14.25" thickTop="1" thickBot="1" x14ac:dyDescent="0.25">
      <c r="B156" s="175" t="s">
        <v>161</v>
      </c>
      <c r="C156" s="202">
        <f>C$108*$H$151/100</f>
        <v>0</v>
      </c>
      <c r="D156" s="189" t="str">
        <f>D$108</f>
        <v>MW Level Not Chosen</v>
      </c>
      <c r="E156" s="174"/>
      <c r="F156" s="174"/>
      <c r="G156" s="363"/>
      <c r="H156" s="363"/>
    </row>
    <row r="157" spans="2:11" ht="14.25" thickTop="1" thickBot="1" x14ac:dyDescent="0.25">
      <c r="B157" s="175" t="s">
        <v>162</v>
      </c>
      <c r="C157" s="202">
        <f>C$109*$H$151/100</f>
        <v>0</v>
      </c>
      <c r="D157" s="189" t="str">
        <f>D$109</f>
        <v>MW Level Not Chosen</v>
      </c>
      <c r="E157" s="174"/>
      <c r="F157" s="174"/>
      <c r="G157" s="363"/>
      <c r="H157" s="363"/>
    </row>
    <row r="158" spans="2:11" ht="14.25" thickTop="1" thickBot="1" x14ac:dyDescent="0.25">
      <c r="B158" s="175" t="s">
        <v>163</v>
      </c>
      <c r="C158" s="202">
        <f>C$110*$H$151/100</f>
        <v>0</v>
      </c>
      <c r="D158" s="189" t="str">
        <f>D$110</f>
        <v>MW Level Not Chosen</v>
      </c>
      <c r="E158" s="174"/>
      <c r="F158" s="174"/>
      <c r="G158" s="363"/>
      <c r="H158" s="363"/>
    </row>
    <row r="159" spans="2:11" ht="14.25" thickTop="1" thickBot="1" x14ac:dyDescent="0.25">
      <c r="B159" s="175" t="s">
        <v>164</v>
      </c>
      <c r="C159" s="202">
        <f>C$111*$H$151/100</f>
        <v>0</v>
      </c>
      <c r="D159" s="189" t="str">
        <f>D$111</f>
        <v>MW Level Not Chosen</v>
      </c>
      <c r="E159" s="174"/>
      <c r="F159" s="174"/>
      <c r="G159" s="363"/>
      <c r="H159" s="363"/>
    </row>
    <row r="160" spans="2:11" ht="14.25" thickTop="1" thickBot="1" x14ac:dyDescent="0.25">
      <c r="B160" s="175" t="s">
        <v>165</v>
      </c>
      <c r="C160" s="202">
        <f>C$112*$H$151/100</f>
        <v>0</v>
      </c>
      <c r="D160" s="189" t="str">
        <f>D$112</f>
        <v>MW Level Not Chosen</v>
      </c>
      <c r="E160" s="174"/>
      <c r="F160" s="174"/>
      <c r="G160" s="364"/>
      <c r="H160" s="364"/>
    </row>
    <row r="161" spans="2:11" ht="13.5" thickTop="1" x14ac:dyDescent="0.2"/>
    <row r="162" spans="2:11" ht="13.5" thickBot="1" x14ac:dyDescent="0.25"/>
    <row r="163" spans="2:11" ht="30" customHeight="1" thickBot="1" x14ac:dyDescent="0.25">
      <c r="B163" s="201" t="s">
        <v>171</v>
      </c>
      <c r="C163" s="377" t="s">
        <v>74</v>
      </c>
      <c r="D163" s="378"/>
      <c r="E163" s="378"/>
      <c r="F163" s="378"/>
      <c r="G163" s="378"/>
      <c r="H163" s="379"/>
      <c r="K163" s="151" t="s">
        <v>40</v>
      </c>
    </row>
    <row r="164" spans="2:11" ht="12.75" customHeight="1" x14ac:dyDescent="0.2">
      <c r="B164" s="380" t="s">
        <v>149</v>
      </c>
      <c r="C164" s="381"/>
      <c r="D164" s="381"/>
      <c r="E164" s="381"/>
      <c r="F164" s="381"/>
      <c r="G164" s="381"/>
      <c r="H164" s="382"/>
    </row>
    <row r="165" spans="2:11" ht="13.5" customHeight="1" thickBot="1" x14ac:dyDescent="0.25">
      <c r="B165" s="383"/>
      <c r="C165" s="384"/>
      <c r="D165" s="384"/>
      <c r="E165" s="384"/>
      <c r="F165" s="384"/>
      <c r="G165" s="384"/>
      <c r="H165" s="385"/>
    </row>
    <row r="166" spans="2:11" ht="46.5" customHeight="1" thickBot="1" x14ac:dyDescent="0.25">
      <c r="B166" s="358" t="s">
        <v>150</v>
      </c>
      <c r="C166" s="180" t="s">
        <v>151</v>
      </c>
      <c r="D166" s="180" t="s">
        <v>152</v>
      </c>
      <c r="E166" s="179" t="s">
        <v>153</v>
      </c>
      <c r="F166" s="179" t="s">
        <v>230</v>
      </c>
      <c r="G166" s="179" t="s">
        <v>154</v>
      </c>
      <c r="H166" s="179" t="s">
        <v>232</v>
      </c>
    </row>
    <row r="167" spans="2:11" ht="24" customHeight="1" thickTop="1" thickBot="1" x14ac:dyDescent="0.25">
      <c r="B167" s="359"/>
      <c r="C167" s="178" t="s">
        <v>36</v>
      </c>
      <c r="D167" s="178" t="s">
        <v>85</v>
      </c>
      <c r="E167" s="178" t="s">
        <v>87</v>
      </c>
      <c r="F167" s="178" t="s">
        <v>87</v>
      </c>
      <c r="G167" s="178" t="s">
        <v>86</v>
      </c>
      <c r="H167" s="178" t="s">
        <v>198</v>
      </c>
    </row>
    <row r="168" spans="2:11" ht="14.25" thickTop="1" thickBot="1" x14ac:dyDescent="0.25">
      <c r="B168" s="175" t="s">
        <v>156</v>
      </c>
      <c r="C168" s="202">
        <f>C$103*$H$168/100</f>
        <v>0</v>
      </c>
      <c r="D168" s="189" t="str">
        <f>D$103</f>
        <v>MW Level Not Chosen</v>
      </c>
      <c r="E168" s="174"/>
      <c r="F168" s="174"/>
      <c r="G168" s="362"/>
      <c r="H168" s="362"/>
    </row>
    <row r="169" spans="2:11" ht="14.25" thickTop="1" thickBot="1" x14ac:dyDescent="0.25">
      <c r="B169" s="175" t="s">
        <v>157</v>
      </c>
      <c r="C169" s="202">
        <f>C$104*$H$168/100</f>
        <v>0</v>
      </c>
      <c r="D169" s="189" t="str">
        <f>D$104</f>
        <v>MW Level Not Chosen</v>
      </c>
      <c r="E169" s="174"/>
      <c r="F169" s="174"/>
      <c r="G169" s="363"/>
      <c r="H169" s="363"/>
    </row>
    <row r="170" spans="2:11" ht="14.25" thickTop="1" thickBot="1" x14ac:dyDescent="0.25">
      <c r="B170" s="175" t="s">
        <v>158</v>
      </c>
      <c r="C170" s="202">
        <f>C$105*$H$168/100</f>
        <v>0</v>
      </c>
      <c r="D170" s="189" t="str">
        <f>D$105</f>
        <v>MW Level Not Chosen</v>
      </c>
      <c r="E170" s="174"/>
      <c r="F170" s="174"/>
      <c r="G170" s="363"/>
      <c r="H170" s="363"/>
    </row>
    <row r="171" spans="2:11" ht="14.25" thickTop="1" thickBot="1" x14ac:dyDescent="0.25">
      <c r="B171" s="175" t="s">
        <v>159</v>
      </c>
      <c r="C171" s="202">
        <f>C$106*$H$168/100</f>
        <v>0</v>
      </c>
      <c r="D171" s="189" t="str">
        <f>D$106</f>
        <v>MW Level Not Chosen</v>
      </c>
      <c r="E171" s="174"/>
      <c r="F171" s="174"/>
      <c r="G171" s="363"/>
      <c r="H171" s="363"/>
    </row>
    <row r="172" spans="2:11" ht="14.25" thickTop="1" thickBot="1" x14ac:dyDescent="0.25">
      <c r="B172" s="175" t="s">
        <v>160</v>
      </c>
      <c r="C172" s="202">
        <f>C$107*$H$168/100</f>
        <v>0</v>
      </c>
      <c r="D172" s="189" t="str">
        <f>D$107</f>
        <v>MW Level Not Chosen</v>
      </c>
      <c r="E172" s="174"/>
      <c r="F172" s="174"/>
      <c r="G172" s="363"/>
      <c r="H172" s="363"/>
    </row>
    <row r="173" spans="2:11" ht="14.25" thickTop="1" thickBot="1" x14ac:dyDescent="0.25">
      <c r="B173" s="175" t="s">
        <v>161</v>
      </c>
      <c r="C173" s="202">
        <f>C$108*$H$168/100</f>
        <v>0</v>
      </c>
      <c r="D173" s="189" t="str">
        <f>D$108</f>
        <v>MW Level Not Chosen</v>
      </c>
      <c r="E173" s="174"/>
      <c r="F173" s="174"/>
      <c r="G173" s="363"/>
      <c r="H173" s="363"/>
    </row>
    <row r="174" spans="2:11" ht="14.25" thickTop="1" thickBot="1" x14ac:dyDescent="0.25">
      <c r="B174" s="175" t="s">
        <v>162</v>
      </c>
      <c r="C174" s="202">
        <f>C$109*$H$168/100</f>
        <v>0</v>
      </c>
      <c r="D174" s="189" t="str">
        <f>D$109</f>
        <v>MW Level Not Chosen</v>
      </c>
      <c r="E174" s="174"/>
      <c r="F174" s="174"/>
      <c r="G174" s="363"/>
      <c r="H174" s="363"/>
    </row>
    <row r="175" spans="2:11" ht="14.25" thickTop="1" thickBot="1" x14ac:dyDescent="0.25">
      <c r="B175" s="175" t="s">
        <v>163</v>
      </c>
      <c r="C175" s="202">
        <f>C$110*$H$168/100</f>
        <v>0</v>
      </c>
      <c r="D175" s="189" t="str">
        <f>D$110</f>
        <v>MW Level Not Chosen</v>
      </c>
      <c r="E175" s="174"/>
      <c r="F175" s="174"/>
      <c r="G175" s="363"/>
      <c r="H175" s="363"/>
    </row>
    <row r="176" spans="2:11" ht="14.25" thickTop="1" thickBot="1" x14ac:dyDescent="0.25">
      <c r="B176" s="175" t="s">
        <v>164</v>
      </c>
      <c r="C176" s="202">
        <f>C$111*$H$168/100</f>
        <v>0</v>
      </c>
      <c r="D176" s="189" t="str">
        <f>D$111</f>
        <v>MW Level Not Chosen</v>
      </c>
      <c r="E176" s="174"/>
      <c r="F176" s="174"/>
      <c r="G176" s="363"/>
      <c r="H176" s="363"/>
    </row>
    <row r="177" spans="2:11" ht="14.25" thickTop="1" thickBot="1" x14ac:dyDescent="0.25">
      <c r="B177" s="175" t="s">
        <v>165</v>
      </c>
      <c r="C177" s="202">
        <f>C$112*$H$168/100</f>
        <v>0</v>
      </c>
      <c r="D177" s="189" t="str">
        <f>D$112</f>
        <v>MW Level Not Chosen</v>
      </c>
      <c r="E177" s="174"/>
      <c r="F177" s="174"/>
      <c r="G177" s="364"/>
      <c r="H177" s="364"/>
    </row>
    <row r="178" spans="2:11" ht="13.5" thickTop="1" x14ac:dyDescent="0.2"/>
    <row r="180" spans="2:11" ht="18" x14ac:dyDescent="0.25">
      <c r="H180" s="355" t="s">
        <v>143</v>
      </c>
      <c r="I180" s="355"/>
      <c r="J180" s="355"/>
      <c r="K180" s="355"/>
    </row>
    <row r="181" spans="2:11" x14ac:dyDescent="0.2">
      <c r="H181" s="374" t="s">
        <v>132</v>
      </c>
      <c r="I181" s="375"/>
      <c r="J181" s="375"/>
      <c r="K181" s="376"/>
    </row>
    <row r="182" spans="2:11" x14ac:dyDescent="0.2">
      <c r="H182" s="188" t="s">
        <v>134</v>
      </c>
      <c r="I182" s="188" t="s">
        <v>135</v>
      </c>
      <c r="J182" s="188" t="s">
        <v>136</v>
      </c>
      <c r="K182" s="188" t="s">
        <v>137</v>
      </c>
    </row>
    <row r="183" spans="2:11" ht="18.75" customHeight="1" thickBot="1" x14ac:dyDescent="0.35">
      <c r="B183" s="372" t="s">
        <v>175</v>
      </c>
      <c r="C183" s="373"/>
      <c r="D183" s="373"/>
      <c r="E183" s="373"/>
      <c r="F183" s="373"/>
      <c r="G183" s="373"/>
      <c r="H183" s="190">
        <f>'13-Heat Rates Calculation'!B37</f>
        <v>0</v>
      </c>
      <c r="I183" s="190">
        <f>'13-Heat Rates Calculation'!C37</f>
        <v>0</v>
      </c>
      <c r="J183" s="190">
        <f>'13-Heat Rates Calculation'!D37</f>
        <v>0</v>
      </c>
      <c r="K183" s="190">
        <f>'13-Heat Rates Calculation'!E37</f>
        <v>0</v>
      </c>
    </row>
    <row r="184" spans="2:11" ht="30" customHeight="1" thickBot="1" x14ac:dyDescent="0.25">
      <c r="B184" s="199" t="s">
        <v>196</v>
      </c>
      <c r="C184" s="388" t="s">
        <v>74</v>
      </c>
      <c r="D184" s="389"/>
      <c r="E184" s="389"/>
      <c r="F184" s="390"/>
    </row>
    <row r="185" spans="2:11" ht="12.75" customHeight="1" x14ac:dyDescent="0.2">
      <c r="B185" s="391" t="s">
        <v>149</v>
      </c>
      <c r="C185" s="392"/>
      <c r="D185" s="392"/>
      <c r="E185" s="392"/>
      <c r="F185" s="392"/>
      <c r="G185" s="393"/>
    </row>
    <row r="186" spans="2:11" ht="18" customHeight="1" thickBot="1" x14ac:dyDescent="0.25">
      <c r="B186" s="394"/>
      <c r="C186" s="395"/>
      <c r="D186" s="395"/>
      <c r="E186" s="395"/>
      <c r="F186" s="395"/>
      <c r="G186" s="396"/>
    </row>
    <row r="187" spans="2:11" ht="46.5" customHeight="1" thickBot="1" x14ac:dyDescent="0.25">
      <c r="B187" s="358" t="s">
        <v>150</v>
      </c>
      <c r="C187" s="180" t="s">
        <v>151</v>
      </c>
      <c r="D187" s="180" t="s">
        <v>152</v>
      </c>
      <c r="E187" s="397" t="s">
        <v>155</v>
      </c>
      <c r="F187" s="398"/>
      <c r="G187" s="399"/>
    </row>
    <row r="188" spans="2:11" ht="24" customHeight="1" thickTop="1" thickBot="1" x14ac:dyDescent="0.25">
      <c r="B188" s="359"/>
      <c r="C188" s="178" t="s">
        <v>36</v>
      </c>
      <c r="D188" s="178" t="s">
        <v>85</v>
      </c>
      <c r="E188" s="177" t="s">
        <v>57</v>
      </c>
      <c r="F188" s="177" t="s">
        <v>58</v>
      </c>
      <c r="G188" s="177" t="s">
        <v>59</v>
      </c>
    </row>
    <row r="189" spans="2:11" ht="14.25" thickTop="1" thickBot="1" x14ac:dyDescent="0.25">
      <c r="B189" s="175" t="s">
        <v>156</v>
      </c>
      <c r="C189" s="174"/>
      <c r="D189" s="189" t="str">
        <f t="shared" ref="D189:D198" si="2">IF(C189="","MW Level Not Chosen",($I$183+2*$J$183*C189+3*$K$183*C189*C189))</f>
        <v>MW Level Not Chosen</v>
      </c>
      <c r="E189" s="360"/>
      <c r="F189" s="356"/>
      <c r="G189" s="356"/>
    </row>
    <row r="190" spans="2:11" ht="14.25" thickTop="1" thickBot="1" x14ac:dyDescent="0.25">
      <c r="B190" s="175" t="s">
        <v>157</v>
      </c>
      <c r="C190" s="174"/>
      <c r="D190" s="189" t="str">
        <f t="shared" si="2"/>
        <v>MW Level Not Chosen</v>
      </c>
      <c r="E190" s="360"/>
      <c r="F190" s="356"/>
      <c r="G190" s="356"/>
    </row>
    <row r="191" spans="2:11" ht="14.25" thickTop="1" thickBot="1" x14ac:dyDescent="0.25">
      <c r="B191" s="175" t="s">
        <v>158</v>
      </c>
      <c r="C191" s="174"/>
      <c r="D191" s="189" t="str">
        <f t="shared" si="2"/>
        <v>MW Level Not Chosen</v>
      </c>
      <c r="E191" s="360"/>
      <c r="F191" s="356"/>
      <c r="G191" s="356"/>
    </row>
    <row r="192" spans="2:11" ht="14.25" thickTop="1" thickBot="1" x14ac:dyDescent="0.25">
      <c r="B192" s="175" t="s">
        <v>159</v>
      </c>
      <c r="C192" s="174"/>
      <c r="D192" s="189" t="str">
        <f t="shared" si="2"/>
        <v>MW Level Not Chosen</v>
      </c>
      <c r="E192" s="360"/>
      <c r="F192" s="356"/>
      <c r="G192" s="356"/>
    </row>
    <row r="193" spans="2:11" ht="14.25" thickTop="1" thickBot="1" x14ac:dyDescent="0.25">
      <c r="B193" s="175" t="s">
        <v>160</v>
      </c>
      <c r="C193" s="174"/>
      <c r="D193" s="189" t="str">
        <f t="shared" si="2"/>
        <v>MW Level Not Chosen</v>
      </c>
      <c r="E193" s="360"/>
      <c r="F193" s="356"/>
      <c r="G193" s="356"/>
    </row>
    <row r="194" spans="2:11" ht="14.25" thickTop="1" thickBot="1" x14ac:dyDescent="0.25">
      <c r="B194" s="175" t="s">
        <v>161</v>
      </c>
      <c r="C194" s="174"/>
      <c r="D194" s="189" t="str">
        <f t="shared" si="2"/>
        <v>MW Level Not Chosen</v>
      </c>
      <c r="E194" s="360"/>
      <c r="F194" s="356"/>
      <c r="G194" s="356"/>
    </row>
    <row r="195" spans="2:11" ht="14.25" thickTop="1" thickBot="1" x14ac:dyDescent="0.25">
      <c r="B195" s="175" t="s">
        <v>162</v>
      </c>
      <c r="C195" s="174"/>
      <c r="D195" s="189" t="str">
        <f t="shared" si="2"/>
        <v>MW Level Not Chosen</v>
      </c>
      <c r="E195" s="360"/>
      <c r="F195" s="356"/>
      <c r="G195" s="356"/>
    </row>
    <row r="196" spans="2:11" ht="14.25" thickTop="1" thickBot="1" x14ac:dyDescent="0.25">
      <c r="B196" s="175" t="s">
        <v>163</v>
      </c>
      <c r="C196" s="174"/>
      <c r="D196" s="189" t="str">
        <f t="shared" si="2"/>
        <v>MW Level Not Chosen</v>
      </c>
      <c r="E196" s="360"/>
      <c r="F196" s="356"/>
      <c r="G196" s="356"/>
    </row>
    <row r="197" spans="2:11" ht="14.25" thickTop="1" thickBot="1" x14ac:dyDescent="0.25">
      <c r="B197" s="175" t="s">
        <v>164</v>
      </c>
      <c r="C197" s="174"/>
      <c r="D197" s="189" t="str">
        <f t="shared" si="2"/>
        <v>MW Level Not Chosen</v>
      </c>
      <c r="E197" s="360"/>
      <c r="F197" s="356"/>
      <c r="G197" s="356"/>
    </row>
    <row r="198" spans="2:11" ht="14.25" thickTop="1" thickBot="1" x14ac:dyDescent="0.25">
      <c r="B198" s="175" t="s">
        <v>165</v>
      </c>
      <c r="C198" s="174"/>
      <c r="D198" s="189" t="str">
        <f t="shared" si="2"/>
        <v>MW Level Not Chosen</v>
      </c>
      <c r="E198" s="361"/>
      <c r="F198" s="357"/>
      <c r="G198" s="357"/>
    </row>
    <row r="199" spans="2:11" ht="14.25" thickTop="1" thickBot="1" x14ac:dyDescent="0.25"/>
    <row r="200" spans="2:11" ht="30" customHeight="1" thickBot="1" x14ac:dyDescent="0.25">
      <c r="B200" s="201" t="s">
        <v>197</v>
      </c>
      <c r="C200" s="377" t="s">
        <v>74</v>
      </c>
      <c r="D200" s="378"/>
      <c r="E200" s="378"/>
      <c r="F200" s="378"/>
      <c r="G200" s="378"/>
      <c r="H200" s="379"/>
      <c r="K200" s="151" t="s">
        <v>40</v>
      </c>
    </row>
    <row r="201" spans="2:11" ht="12.75" customHeight="1" x14ac:dyDescent="0.2">
      <c r="B201" s="380" t="s">
        <v>149</v>
      </c>
      <c r="C201" s="381"/>
      <c r="D201" s="381"/>
      <c r="E201" s="381"/>
      <c r="F201" s="381"/>
      <c r="G201" s="381"/>
      <c r="H201" s="382"/>
    </row>
    <row r="202" spans="2:11" ht="13.5" customHeight="1" thickBot="1" x14ac:dyDescent="0.25">
      <c r="B202" s="383"/>
      <c r="C202" s="384"/>
      <c r="D202" s="384"/>
      <c r="E202" s="384"/>
      <c r="F202" s="384"/>
      <c r="G202" s="384"/>
      <c r="H202" s="385"/>
    </row>
    <row r="203" spans="2:11" ht="46.5" customHeight="1" thickBot="1" x14ac:dyDescent="0.25">
      <c r="B203" s="358" t="s">
        <v>150</v>
      </c>
      <c r="C203" s="180" t="s">
        <v>151</v>
      </c>
      <c r="D203" s="180" t="s">
        <v>152</v>
      </c>
      <c r="E203" s="179" t="s">
        <v>153</v>
      </c>
      <c r="F203" s="179" t="s">
        <v>230</v>
      </c>
      <c r="G203" s="179" t="s">
        <v>154</v>
      </c>
      <c r="H203" s="179" t="s">
        <v>232</v>
      </c>
    </row>
    <row r="204" spans="2:11" ht="24" customHeight="1" thickTop="1" thickBot="1" x14ac:dyDescent="0.25">
      <c r="B204" s="359"/>
      <c r="C204" s="178" t="s">
        <v>36</v>
      </c>
      <c r="D204" s="178" t="s">
        <v>85</v>
      </c>
      <c r="E204" s="178" t="s">
        <v>87</v>
      </c>
      <c r="F204" s="178" t="s">
        <v>87</v>
      </c>
      <c r="G204" s="178" t="s">
        <v>86</v>
      </c>
      <c r="H204" s="178" t="s">
        <v>198</v>
      </c>
    </row>
    <row r="205" spans="2:11" ht="14.25" thickTop="1" thickBot="1" x14ac:dyDescent="0.25">
      <c r="B205" s="175" t="s">
        <v>156</v>
      </c>
      <c r="C205" s="202">
        <f>C$189*$H$205/100</f>
        <v>0</v>
      </c>
      <c r="D205" s="189" t="str">
        <f>D$189</f>
        <v>MW Level Not Chosen</v>
      </c>
      <c r="E205" s="174"/>
      <c r="F205" s="174"/>
      <c r="G205" s="362"/>
      <c r="H205" s="362"/>
    </row>
    <row r="206" spans="2:11" ht="14.25" thickTop="1" thickBot="1" x14ac:dyDescent="0.25">
      <c r="B206" s="175" t="s">
        <v>157</v>
      </c>
      <c r="C206" s="202">
        <f>C$190*$H$205/100</f>
        <v>0</v>
      </c>
      <c r="D206" s="189" t="str">
        <f>D$190</f>
        <v>MW Level Not Chosen</v>
      </c>
      <c r="E206" s="174"/>
      <c r="F206" s="174"/>
      <c r="G206" s="363"/>
      <c r="H206" s="363"/>
    </row>
    <row r="207" spans="2:11" ht="14.25" thickTop="1" thickBot="1" x14ac:dyDescent="0.25">
      <c r="B207" s="175" t="s">
        <v>158</v>
      </c>
      <c r="C207" s="202">
        <f>C$191*$H$205/100</f>
        <v>0</v>
      </c>
      <c r="D207" s="189" t="str">
        <f>D$191</f>
        <v>MW Level Not Chosen</v>
      </c>
      <c r="E207" s="174"/>
      <c r="F207" s="174"/>
      <c r="G207" s="363"/>
      <c r="H207" s="363"/>
    </row>
    <row r="208" spans="2:11" ht="14.25" thickTop="1" thickBot="1" x14ac:dyDescent="0.25">
      <c r="B208" s="175" t="s">
        <v>159</v>
      </c>
      <c r="C208" s="202">
        <f>C$192*$H$205/100</f>
        <v>0</v>
      </c>
      <c r="D208" s="189" t="str">
        <f>D$192</f>
        <v>MW Level Not Chosen</v>
      </c>
      <c r="E208" s="174"/>
      <c r="F208" s="174"/>
      <c r="G208" s="363"/>
      <c r="H208" s="363"/>
    </row>
    <row r="209" spans="2:11" ht="14.25" thickTop="1" thickBot="1" x14ac:dyDescent="0.25">
      <c r="B209" s="175" t="s">
        <v>160</v>
      </c>
      <c r="C209" s="202">
        <f>C$193*$H$205/100</f>
        <v>0</v>
      </c>
      <c r="D209" s="189" t="str">
        <f>D$193</f>
        <v>MW Level Not Chosen</v>
      </c>
      <c r="E209" s="174"/>
      <c r="F209" s="174"/>
      <c r="G209" s="363"/>
      <c r="H209" s="363"/>
    </row>
    <row r="210" spans="2:11" ht="14.25" thickTop="1" thickBot="1" x14ac:dyDescent="0.25">
      <c r="B210" s="175" t="s">
        <v>161</v>
      </c>
      <c r="C210" s="202">
        <f>C$194*$H$205/100</f>
        <v>0</v>
      </c>
      <c r="D210" s="189" t="str">
        <f>D$194</f>
        <v>MW Level Not Chosen</v>
      </c>
      <c r="E210" s="174"/>
      <c r="F210" s="174"/>
      <c r="G210" s="363"/>
      <c r="H210" s="363"/>
    </row>
    <row r="211" spans="2:11" ht="14.25" thickTop="1" thickBot="1" x14ac:dyDescent="0.25">
      <c r="B211" s="175" t="s">
        <v>162</v>
      </c>
      <c r="C211" s="202">
        <f>C$195*$H$205/100</f>
        <v>0</v>
      </c>
      <c r="D211" s="189" t="str">
        <f>D$195</f>
        <v>MW Level Not Chosen</v>
      </c>
      <c r="E211" s="174"/>
      <c r="F211" s="174"/>
      <c r="G211" s="363"/>
      <c r="H211" s="363"/>
    </row>
    <row r="212" spans="2:11" ht="14.25" thickTop="1" thickBot="1" x14ac:dyDescent="0.25">
      <c r="B212" s="175" t="s">
        <v>163</v>
      </c>
      <c r="C212" s="202">
        <f>C$196*$H$205/100</f>
        <v>0</v>
      </c>
      <c r="D212" s="189" t="str">
        <f>D$196</f>
        <v>MW Level Not Chosen</v>
      </c>
      <c r="E212" s="174"/>
      <c r="F212" s="174"/>
      <c r="G212" s="363"/>
      <c r="H212" s="363"/>
    </row>
    <row r="213" spans="2:11" ht="14.25" thickTop="1" thickBot="1" x14ac:dyDescent="0.25">
      <c r="B213" s="175" t="s">
        <v>164</v>
      </c>
      <c r="C213" s="202">
        <f>C$197*$H$205/100</f>
        <v>0</v>
      </c>
      <c r="D213" s="189" t="str">
        <f>D$197</f>
        <v>MW Level Not Chosen</v>
      </c>
      <c r="E213" s="174"/>
      <c r="F213" s="174"/>
      <c r="G213" s="363"/>
      <c r="H213" s="363"/>
    </row>
    <row r="214" spans="2:11" ht="14.25" thickTop="1" thickBot="1" x14ac:dyDescent="0.25">
      <c r="B214" s="175" t="s">
        <v>165</v>
      </c>
      <c r="C214" s="202">
        <f>C$198*$H$205/100</f>
        <v>0</v>
      </c>
      <c r="D214" s="189" t="str">
        <f>D$198</f>
        <v>MW Level Not Chosen</v>
      </c>
      <c r="E214" s="174"/>
      <c r="F214" s="174"/>
      <c r="G214" s="364"/>
      <c r="H214" s="364"/>
    </row>
    <row r="215" spans="2:11" ht="14.25" thickTop="1" thickBot="1" x14ac:dyDescent="0.25"/>
    <row r="216" spans="2:11" ht="30" customHeight="1" thickBot="1" x14ac:dyDescent="0.25">
      <c r="B216" s="201" t="s">
        <v>75</v>
      </c>
      <c r="C216" s="377" t="s">
        <v>74</v>
      </c>
      <c r="D216" s="378"/>
      <c r="E216" s="378"/>
      <c r="F216" s="378"/>
      <c r="G216" s="378"/>
      <c r="H216" s="379"/>
      <c r="K216" s="151" t="s">
        <v>40</v>
      </c>
    </row>
    <row r="217" spans="2:11" ht="12.75" customHeight="1" x14ac:dyDescent="0.2">
      <c r="B217" s="380" t="s">
        <v>149</v>
      </c>
      <c r="C217" s="381"/>
      <c r="D217" s="381"/>
      <c r="E217" s="381"/>
      <c r="F217" s="381"/>
      <c r="G217" s="381"/>
      <c r="H217" s="382"/>
    </row>
    <row r="218" spans="2:11" ht="13.5" customHeight="1" thickBot="1" x14ac:dyDescent="0.25">
      <c r="B218" s="383"/>
      <c r="C218" s="384"/>
      <c r="D218" s="384"/>
      <c r="E218" s="384"/>
      <c r="F218" s="384"/>
      <c r="G218" s="384"/>
      <c r="H218" s="385"/>
    </row>
    <row r="219" spans="2:11" ht="46.5" customHeight="1" thickBot="1" x14ac:dyDescent="0.25">
      <c r="B219" s="358" t="s">
        <v>150</v>
      </c>
      <c r="C219" s="180" t="s">
        <v>151</v>
      </c>
      <c r="D219" s="180" t="s">
        <v>152</v>
      </c>
      <c r="E219" s="179" t="s">
        <v>153</v>
      </c>
      <c r="F219" s="179" t="s">
        <v>230</v>
      </c>
      <c r="G219" s="179" t="s">
        <v>154</v>
      </c>
      <c r="H219" s="179" t="s">
        <v>232</v>
      </c>
    </row>
    <row r="220" spans="2:11" ht="24" customHeight="1" thickTop="1" thickBot="1" x14ac:dyDescent="0.25">
      <c r="B220" s="359"/>
      <c r="C220" s="178" t="s">
        <v>36</v>
      </c>
      <c r="D220" s="178" t="s">
        <v>85</v>
      </c>
      <c r="E220" s="178" t="s">
        <v>87</v>
      </c>
      <c r="F220" s="178" t="s">
        <v>87</v>
      </c>
      <c r="G220" s="178" t="s">
        <v>86</v>
      </c>
      <c r="H220" s="178" t="s">
        <v>198</v>
      </c>
    </row>
    <row r="221" spans="2:11" ht="14.25" thickTop="1" thickBot="1" x14ac:dyDescent="0.25">
      <c r="B221" s="175" t="s">
        <v>156</v>
      </c>
      <c r="C221" s="202">
        <f>C$189*$H$221/100</f>
        <v>0</v>
      </c>
      <c r="D221" s="189" t="str">
        <f>D$189</f>
        <v>MW Level Not Chosen</v>
      </c>
      <c r="E221" s="174"/>
      <c r="F221" s="174"/>
      <c r="G221" s="362"/>
      <c r="H221" s="362"/>
    </row>
    <row r="222" spans="2:11" ht="14.25" thickTop="1" thickBot="1" x14ac:dyDescent="0.25">
      <c r="B222" s="175" t="s">
        <v>157</v>
      </c>
      <c r="C222" s="202">
        <f>C$190*$H$221/100</f>
        <v>0</v>
      </c>
      <c r="D222" s="189" t="str">
        <f>D$190</f>
        <v>MW Level Not Chosen</v>
      </c>
      <c r="E222" s="174"/>
      <c r="F222" s="174"/>
      <c r="G222" s="363"/>
      <c r="H222" s="363"/>
    </row>
    <row r="223" spans="2:11" ht="14.25" thickTop="1" thickBot="1" x14ac:dyDescent="0.25">
      <c r="B223" s="175" t="s">
        <v>158</v>
      </c>
      <c r="C223" s="202">
        <f>C$191*$H$221/100</f>
        <v>0</v>
      </c>
      <c r="D223" s="189" t="str">
        <f>D$191</f>
        <v>MW Level Not Chosen</v>
      </c>
      <c r="E223" s="174"/>
      <c r="F223" s="174"/>
      <c r="G223" s="363"/>
      <c r="H223" s="363"/>
    </row>
    <row r="224" spans="2:11" ht="14.25" thickTop="1" thickBot="1" x14ac:dyDescent="0.25">
      <c r="B224" s="175" t="s">
        <v>159</v>
      </c>
      <c r="C224" s="202">
        <f>C$192*$H$221/100</f>
        <v>0</v>
      </c>
      <c r="D224" s="189" t="str">
        <f>D$192</f>
        <v>MW Level Not Chosen</v>
      </c>
      <c r="E224" s="174"/>
      <c r="F224" s="174"/>
      <c r="G224" s="363"/>
      <c r="H224" s="363"/>
    </row>
    <row r="225" spans="2:11" ht="14.25" thickTop="1" thickBot="1" x14ac:dyDescent="0.25">
      <c r="B225" s="175" t="s">
        <v>160</v>
      </c>
      <c r="C225" s="202">
        <f>C$193*$H$221/100</f>
        <v>0</v>
      </c>
      <c r="D225" s="189" t="str">
        <f>D$193</f>
        <v>MW Level Not Chosen</v>
      </c>
      <c r="E225" s="174"/>
      <c r="F225" s="174"/>
      <c r="G225" s="363"/>
      <c r="H225" s="363"/>
    </row>
    <row r="226" spans="2:11" ht="14.25" thickTop="1" thickBot="1" x14ac:dyDescent="0.25">
      <c r="B226" s="175" t="s">
        <v>161</v>
      </c>
      <c r="C226" s="202">
        <f>C$194*$H$221/100</f>
        <v>0</v>
      </c>
      <c r="D226" s="189" t="str">
        <f>D$194</f>
        <v>MW Level Not Chosen</v>
      </c>
      <c r="E226" s="174"/>
      <c r="F226" s="174"/>
      <c r="G226" s="363"/>
      <c r="H226" s="363"/>
    </row>
    <row r="227" spans="2:11" ht="14.25" thickTop="1" thickBot="1" x14ac:dyDescent="0.25">
      <c r="B227" s="175" t="s">
        <v>162</v>
      </c>
      <c r="C227" s="202">
        <f>C$195*$H$221/100</f>
        <v>0</v>
      </c>
      <c r="D227" s="189" t="str">
        <f>D$195</f>
        <v>MW Level Not Chosen</v>
      </c>
      <c r="E227" s="174"/>
      <c r="F227" s="174"/>
      <c r="G227" s="363"/>
      <c r="H227" s="363"/>
    </row>
    <row r="228" spans="2:11" ht="14.25" thickTop="1" thickBot="1" x14ac:dyDescent="0.25">
      <c r="B228" s="175" t="s">
        <v>163</v>
      </c>
      <c r="C228" s="202">
        <f>C$196*$H$221/100</f>
        <v>0</v>
      </c>
      <c r="D228" s="189" t="str">
        <f>D$196</f>
        <v>MW Level Not Chosen</v>
      </c>
      <c r="E228" s="174"/>
      <c r="F228" s="174"/>
      <c r="G228" s="363"/>
      <c r="H228" s="363"/>
    </row>
    <row r="229" spans="2:11" ht="14.25" thickTop="1" thickBot="1" x14ac:dyDescent="0.25">
      <c r="B229" s="175" t="s">
        <v>164</v>
      </c>
      <c r="C229" s="202">
        <f>C$197*$H$221/100</f>
        <v>0</v>
      </c>
      <c r="D229" s="189" t="str">
        <f>D$197</f>
        <v>MW Level Not Chosen</v>
      </c>
      <c r="E229" s="174"/>
      <c r="F229" s="174"/>
      <c r="G229" s="363"/>
      <c r="H229" s="363"/>
    </row>
    <row r="230" spans="2:11" ht="14.25" thickTop="1" thickBot="1" x14ac:dyDescent="0.25">
      <c r="B230" s="175" t="s">
        <v>165</v>
      </c>
      <c r="C230" s="202">
        <f>C$198*$H$221/100</f>
        <v>0</v>
      </c>
      <c r="D230" s="189" t="str">
        <f>D$198</f>
        <v>MW Level Not Chosen</v>
      </c>
      <c r="E230" s="174"/>
      <c r="F230" s="174"/>
      <c r="G230" s="364"/>
      <c r="H230" s="364"/>
    </row>
    <row r="231" spans="2:11" ht="14.25" thickTop="1" thickBot="1" x14ac:dyDescent="0.25"/>
    <row r="232" spans="2:11" ht="30" customHeight="1" thickBot="1" x14ac:dyDescent="0.25">
      <c r="B232" s="201" t="s">
        <v>170</v>
      </c>
      <c r="C232" s="377" t="s">
        <v>74</v>
      </c>
      <c r="D232" s="378"/>
      <c r="E232" s="378"/>
      <c r="F232" s="378"/>
      <c r="G232" s="378"/>
      <c r="H232" s="379"/>
      <c r="K232" s="151" t="s">
        <v>40</v>
      </c>
    </row>
    <row r="233" spans="2:11" ht="12.75" customHeight="1" x14ac:dyDescent="0.2">
      <c r="B233" s="380" t="s">
        <v>149</v>
      </c>
      <c r="C233" s="381"/>
      <c r="D233" s="381"/>
      <c r="E233" s="381"/>
      <c r="F233" s="381"/>
      <c r="G233" s="381"/>
      <c r="H233" s="382"/>
    </row>
    <row r="234" spans="2:11" ht="13.5" customHeight="1" thickBot="1" x14ac:dyDescent="0.25">
      <c r="B234" s="383"/>
      <c r="C234" s="384"/>
      <c r="D234" s="384"/>
      <c r="E234" s="384"/>
      <c r="F234" s="384"/>
      <c r="G234" s="384"/>
      <c r="H234" s="385"/>
    </row>
    <row r="235" spans="2:11" ht="46.5" customHeight="1" thickBot="1" x14ac:dyDescent="0.25">
      <c r="B235" s="358" t="s">
        <v>150</v>
      </c>
      <c r="C235" s="180" t="s">
        <v>151</v>
      </c>
      <c r="D235" s="180" t="s">
        <v>152</v>
      </c>
      <c r="E235" s="179" t="s">
        <v>153</v>
      </c>
      <c r="F235" s="179" t="s">
        <v>230</v>
      </c>
      <c r="G235" s="179" t="s">
        <v>154</v>
      </c>
      <c r="H235" s="179" t="s">
        <v>232</v>
      </c>
    </row>
    <row r="236" spans="2:11" ht="24" customHeight="1" thickTop="1" thickBot="1" x14ac:dyDescent="0.25">
      <c r="B236" s="359"/>
      <c r="C236" s="178" t="s">
        <v>36</v>
      </c>
      <c r="D236" s="178" t="s">
        <v>85</v>
      </c>
      <c r="E236" s="178" t="s">
        <v>87</v>
      </c>
      <c r="F236" s="178" t="s">
        <v>87</v>
      </c>
      <c r="G236" s="178" t="s">
        <v>86</v>
      </c>
      <c r="H236" s="178" t="s">
        <v>198</v>
      </c>
    </row>
    <row r="237" spans="2:11" ht="14.25" thickTop="1" thickBot="1" x14ac:dyDescent="0.25">
      <c r="B237" s="175" t="s">
        <v>156</v>
      </c>
      <c r="C237" s="202">
        <f>C$189*$H$237/100</f>
        <v>0</v>
      </c>
      <c r="D237" s="189" t="str">
        <f>D$189</f>
        <v>MW Level Not Chosen</v>
      </c>
      <c r="E237" s="174"/>
      <c r="F237" s="174"/>
      <c r="G237" s="362"/>
      <c r="H237" s="362"/>
    </row>
    <row r="238" spans="2:11" ht="14.25" thickTop="1" thickBot="1" x14ac:dyDescent="0.25">
      <c r="B238" s="175" t="s">
        <v>157</v>
      </c>
      <c r="C238" s="202">
        <f>C$190*$H$237/100</f>
        <v>0</v>
      </c>
      <c r="D238" s="189" t="str">
        <f>D$190</f>
        <v>MW Level Not Chosen</v>
      </c>
      <c r="E238" s="174"/>
      <c r="F238" s="174"/>
      <c r="G238" s="363"/>
      <c r="H238" s="363"/>
    </row>
    <row r="239" spans="2:11" ht="14.25" thickTop="1" thickBot="1" x14ac:dyDescent="0.25">
      <c r="B239" s="175" t="s">
        <v>158</v>
      </c>
      <c r="C239" s="202">
        <f>C$191*$H$237/100</f>
        <v>0</v>
      </c>
      <c r="D239" s="189" t="str">
        <f>D$191</f>
        <v>MW Level Not Chosen</v>
      </c>
      <c r="E239" s="174"/>
      <c r="F239" s="174"/>
      <c r="G239" s="363"/>
      <c r="H239" s="363"/>
    </row>
    <row r="240" spans="2:11" ht="14.25" thickTop="1" thickBot="1" x14ac:dyDescent="0.25">
      <c r="B240" s="175" t="s">
        <v>159</v>
      </c>
      <c r="C240" s="202">
        <f>C$192*$H$237/100</f>
        <v>0</v>
      </c>
      <c r="D240" s="189" t="str">
        <f>D$192</f>
        <v>MW Level Not Chosen</v>
      </c>
      <c r="E240" s="174"/>
      <c r="F240" s="174"/>
      <c r="G240" s="363"/>
      <c r="H240" s="363"/>
    </row>
    <row r="241" spans="2:11" ht="14.25" thickTop="1" thickBot="1" x14ac:dyDescent="0.25">
      <c r="B241" s="175" t="s">
        <v>160</v>
      </c>
      <c r="C241" s="202">
        <f>C$193*$H$237/100</f>
        <v>0</v>
      </c>
      <c r="D241" s="189" t="str">
        <f>D$193</f>
        <v>MW Level Not Chosen</v>
      </c>
      <c r="E241" s="174"/>
      <c r="F241" s="174"/>
      <c r="G241" s="363"/>
      <c r="H241" s="363"/>
    </row>
    <row r="242" spans="2:11" ht="14.25" thickTop="1" thickBot="1" x14ac:dyDescent="0.25">
      <c r="B242" s="175" t="s">
        <v>161</v>
      </c>
      <c r="C242" s="202">
        <f>C$194*$H$237/100</f>
        <v>0</v>
      </c>
      <c r="D242" s="189" t="str">
        <f>D$194</f>
        <v>MW Level Not Chosen</v>
      </c>
      <c r="E242" s="174"/>
      <c r="F242" s="174"/>
      <c r="G242" s="363"/>
      <c r="H242" s="363"/>
    </row>
    <row r="243" spans="2:11" ht="14.25" thickTop="1" thickBot="1" x14ac:dyDescent="0.25">
      <c r="B243" s="175" t="s">
        <v>162</v>
      </c>
      <c r="C243" s="202">
        <f>C$195*$H$237/100</f>
        <v>0</v>
      </c>
      <c r="D243" s="189" t="str">
        <f>D$195</f>
        <v>MW Level Not Chosen</v>
      </c>
      <c r="E243" s="174"/>
      <c r="F243" s="174"/>
      <c r="G243" s="363"/>
      <c r="H243" s="363"/>
    </row>
    <row r="244" spans="2:11" ht="14.25" thickTop="1" thickBot="1" x14ac:dyDescent="0.25">
      <c r="B244" s="175" t="s">
        <v>163</v>
      </c>
      <c r="C244" s="202">
        <f>C$196*$H$237/100</f>
        <v>0</v>
      </c>
      <c r="D244" s="189" t="str">
        <f>D$196</f>
        <v>MW Level Not Chosen</v>
      </c>
      <c r="E244" s="174"/>
      <c r="F244" s="174"/>
      <c r="G244" s="363"/>
      <c r="H244" s="363"/>
    </row>
    <row r="245" spans="2:11" ht="14.25" thickTop="1" thickBot="1" x14ac:dyDescent="0.25">
      <c r="B245" s="175" t="s">
        <v>164</v>
      </c>
      <c r="C245" s="202">
        <f>C$197*$H$237/100</f>
        <v>0</v>
      </c>
      <c r="D245" s="189" t="str">
        <f>D$197</f>
        <v>MW Level Not Chosen</v>
      </c>
      <c r="E245" s="174"/>
      <c r="F245" s="174"/>
      <c r="G245" s="363"/>
      <c r="H245" s="363"/>
    </row>
    <row r="246" spans="2:11" ht="14.25" thickTop="1" thickBot="1" x14ac:dyDescent="0.25">
      <c r="B246" s="175" t="s">
        <v>165</v>
      </c>
      <c r="C246" s="202">
        <f>C$198*$H$237/100</f>
        <v>0</v>
      </c>
      <c r="D246" s="189" t="str">
        <f>D$198</f>
        <v>MW Level Not Chosen</v>
      </c>
      <c r="E246" s="174"/>
      <c r="F246" s="174"/>
      <c r="G246" s="364"/>
      <c r="H246" s="364"/>
    </row>
    <row r="247" spans="2:11" ht="13.5" thickTop="1" x14ac:dyDescent="0.2"/>
    <row r="248" spans="2:11" ht="13.5" thickBot="1" x14ac:dyDescent="0.25"/>
    <row r="249" spans="2:11" ht="30" customHeight="1" thickBot="1" x14ac:dyDescent="0.25">
      <c r="B249" s="201" t="s">
        <v>171</v>
      </c>
      <c r="C249" s="377" t="s">
        <v>74</v>
      </c>
      <c r="D249" s="378"/>
      <c r="E249" s="378"/>
      <c r="F249" s="378"/>
      <c r="G249" s="378"/>
      <c r="H249" s="379"/>
      <c r="K249" s="151" t="s">
        <v>40</v>
      </c>
    </row>
    <row r="250" spans="2:11" ht="12.75" customHeight="1" x14ac:dyDescent="0.2">
      <c r="B250" s="380" t="s">
        <v>149</v>
      </c>
      <c r="C250" s="381"/>
      <c r="D250" s="381"/>
      <c r="E250" s="381"/>
      <c r="F250" s="381"/>
      <c r="G250" s="381"/>
      <c r="H250" s="382"/>
    </row>
    <row r="251" spans="2:11" ht="13.5" customHeight="1" thickBot="1" x14ac:dyDescent="0.25">
      <c r="B251" s="383"/>
      <c r="C251" s="384"/>
      <c r="D251" s="384"/>
      <c r="E251" s="384"/>
      <c r="F251" s="384"/>
      <c r="G251" s="384"/>
      <c r="H251" s="385"/>
    </row>
    <row r="252" spans="2:11" ht="46.5" customHeight="1" thickBot="1" x14ac:dyDescent="0.25">
      <c r="B252" s="358" t="s">
        <v>150</v>
      </c>
      <c r="C252" s="180" t="s">
        <v>151</v>
      </c>
      <c r="D252" s="180" t="s">
        <v>152</v>
      </c>
      <c r="E252" s="179" t="s">
        <v>153</v>
      </c>
      <c r="F252" s="179" t="s">
        <v>230</v>
      </c>
      <c r="G252" s="179" t="s">
        <v>154</v>
      </c>
      <c r="H252" s="179" t="s">
        <v>232</v>
      </c>
    </row>
    <row r="253" spans="2:11" ht="24" customHeight="1" thickTop="1" thickBot="1" x14ac:dyDescent="0.25">
      <c r="B253" s="359"/>
      <c r="C253" s="178" t="s">
        <v>36</v>
      </c>
      <c r="D253" s="178" t="s">
        <v>85</v>
      </c>
      <c r="E253" s="178" t="s">
        <v>87</v>
      </c>
      <c r="F253" s="178" t="s">
        <v>87</v>
      </c>
      <c r="G253" s="178" t="s">
        <v>86</v>
      </c>
      <c r="H253" s="178" t="s">
        <v>198</v>
      </c>
    </row>
    <row r="254" spans="2:11" ht="14.25" thickTop="1" thickBot="1" x14ac:dyDescent="0.25">
      <c r="B254" s="175" t="s">
        <v>156</v>
      </c>
      <c r="C254" s="202">
        <f>C$189*$H$254/100</f>
        <v>0</v>
      </c>
      <c r="D254" s="189" t="str">
        <f>D$189</f>
        <v>MW Level Not Chosen</v>
      </c>
      <c r="E254" s="174"/>
      <c r="F254" s="174"/>
      <c r="G254" s="362"/>
      <c r="H254" s="362"/>
    </row>
    <row r="255" spans="2:11" ht="14.25" thickTop="1" thickBot="1" x14ac:dyDescent="0.25">
      <c r="B255" s="175" t="s">
        <v>157</v>
      </c>
      <c r="C255" s="202">
        <f>C$190*$H$254/100</f>
        <v>0</v>
      </c>
      <c r="D255" s="189" t="str">
        <f>D$190</f>
        <v>MW Level Not Chosen</v>
      </c>
      <c r="E255" s="174"/>
      <c r="F255" s="174"/>
      <c r="G255" s="363"/>
      <c r="H255" s="363"/>
    </row>
    <row r="256" spans="2:11" ht="14.25" thickTop="1" thickBot="1" x14ac:dyDescent="0.25">
      <c r="B256" s="175" t="s">
        <v>158</v>
      </c>
      <c r="C256" s="202">
        <f>C$191*$H$254/100</f>
        <v>0</v>
      </c>
      <c r="D256" s="189" t="str">
        <f>D$191</f>
        <v>MW Level Not Chosen</v>
      </c>
      <c r="E256" s="174"/>
      <c r="F256" s="174"/>
      <c r="G256" s="363"/>
      <c r="H256" s="363"/>
    </row>
    <row r="257" spans="2:11" ht="14.25" thickTop="1" thickBot="1" x14ac:dyDescent="0.25">
      <c r="B257" s="175" t="s">
        <v>159</v>
      </c>
      <c r="C257" s="202">
        <f>C$192*$H$254/100</f>
        <v>0</v>
      </c>
      <c r="D257" s="189" t="str">
        <f>D$192</f>
        <v>MW Level Not Chosen</v>
      </c>
      <c r="E257" s="174"/>
      <c r="F257" s="174"/>
      <c r="G257" s="363"/>
      <c r="H257" s="363"/>
    </row>
    <row r="258" spans="2:11" ht="14.25" thickTop="1" thickBot="1" x14ac:dyDescent="0.25">
      <c r="B258" s="175" t="s">
        <v>160</v>
      </c>
      <c r="C258" s="202">
        <f>C$193*$H$254/100</f>
        <v>0</v>
      </c>
      <c r="D258" s="189" t="str">
        <f>D$193</f>
        <v>MW Level Not Chosen</v>
      </c>
      <c r="E258" s="174"/>
      <c r="F258" s="174"/>
      <c r="G258" s="363"/>
      <c r="H258" s="363"/>
    </row>
    <row r="259" spans="2:11" ht="14.25" thickTop="1" thickBot="1" x14ac:dyDescent="0.25">
      <c r="B259" s="175" t="s">
        <v>161</v>
      </c>
      <c r="C259" s="202">
        <f>C$194*$H$254/100</f>
        <v>0</v>
      </c>
      <c r="D259" s="189" t="str">
        <f>D$194</f>
        <v>MW Level Not Chosen</v>
      </c>
      <c r="E259" s="174"/>
      <c r="F259" s="174"/>
      <c r="G259" s="363"/>
      <c r="H259" s="363"/>
    </row>
    <row r="260" spans="2:11" ht="14.25" thickTop="1" thickBot="1" x14ac:dyDescent="0.25">
      <c r="B260" s="175" t="s">
        <v>162</v>
      </c>
      <c r="C260" s="202">
        <f>C$195*$H$254/100</f>
        <v>0</v>
      </c>
      <c r="D260" s="189" t="str">
        <f>D$195</f>
        <v>MW Level Not Chosen</v>
      </c>
      <c r="E260" s="174"/>
      <c r="F260" s="174"/>
      <c r="G260" s="363"/>
      <c r="H260" s="363"/>
    </row>
    <row r="261" spans="2:11" ht="14.25" thickTop="1" thickBot="1" x14ac:dyDescent="0.25">
      <c r="B261" s="175" t="s">
        <v>163</v>
      </c>
      <c r="C261" s="202">
        <f>C$196*$H$254/100</f>
        <v>0</v>
      </c>
      <c r="D261" s="189" t="str">
        <f>D$196</f>
        <v>MW Level Not Chosen</v>
      </c>
      <c r="E261" s="174"/>
      <c r="F261" s="174"/>
      <c r="G261" s="363"/>
      <c r="H261" s="363"/>
    </row>
    <row r="262" spans="2:11" ht="14.25" thickTop="1" thickBot="1" x14ac:dyDescent="0.25">
      <c r="B262" s="175" t="s">
        <v>164</v>
      </c>
      <c r="C262" s="202">
        <f>C$197*$H$254/100</f>
        <v>0</v>
      </c>
      <c r="D262" s="189" t="str">
        <f>D$197</f>
        <v>MW Level Not Chosen</v>
      </c>
      <c r="E262" s="174"/>
      <c r="F262" s="174"/>
      <c r="G262" s="363"/>
      <c r="H262" s="363"/>
    </row>
    <row r="263" spans="2:11" ht="14.25" thickTop="1" thickBot="1" x14ac:dyDescent="0.25">
      <c r="B263" s="175" t="s">
        <v>165</v>
      </c>
      <c r="C263" s="202">
        <f>C$198*$H$254/100</f>
        <v>0</v>
      </c>
      <c r="D263" s="189" t="str">
        <f>D$198</f>
        <v>MW Level Not Chosen</v>
      </c>
      <c r="E263" s="174"/>
      <c r="F263" s="174"/>
      <c r="G263" s="364"/>
      <c r="H263" s="364"/>
    </row>
    <row r="264" spans="2:11" ht="13.5" thickTop="1" x14ac:dyDescent="0.2"/>
    <row r="266" spans="2:11" ht="18" x14ac:dyDescent="0.25">
      <c r="H266" s="355" t="s">
        <v>144</v>
      </c>
      <c r="I266" s="355"/>
      <c r="J266" s="355"/>
      <c r="K266" s="355"/>
    </row>
    <row r="267" spans="2:11" x14ac:dyDescent="0.2">
      <c r="H267" s="374" t="s">
        <v>132</v>
      </c>
      <c r="I267" s="375"/>
      <c r="J267" s="375"/>
      <c r="K267" s="376"/>
    </row>
    <row r="268" spans="2:11" x14ac:dyDescent="0.2">
      <c r="H268" s="188" t="s">
        <v>134</v>
      </c>
      <c r="I268" s="188" t="s">
        <v>135</v>
      </c>
      <c r="J268" s="188" t="s">
        <v>136</v>
      </c>
      <c r="K268" s="188" t="s">
        <v>137</v>
      </c>
    </row>
    <row r="269" spans="2:11" ht="27" customHeight="1" thickBot="1" x14ac:dyDescent="0.35">
      <c r="B269" s="372" t="s">
        <v>176</v>
      </c>
      <c r="C269" s="373"/>
      <c r="D269" s="373"/>
      <c r="E269" s="373"/>
      <c r="F269" s="373"/>
      <c r="G269" s="373"/>
      <c r="H269" s="190">
        <f>'13-Heat Rates Calculation'!B42</f>
        <v>0</v>
      </c>
      <c r="I269" s="190">
        <f>'13-Heat Rates Calculation'!C42</f>
        <v>0</v>
      </c>
      <c r="J269" s="190">
        <f>'13-Heat Rates Calculation'!D42</f>
        <v>0</v>
      </c>
      <c r="K269" s="190">
        <f>'13-Heat Rates Calculation'!E42</f>
        <v>0</v>
      </c>
    </row>
    <row r="270" spans="2:11" ht="30" customHeight="1" thickBot="1" x14ac:dyDescent="0.25">
      <c r="B270" s="199" t="s">
        <v>196</v>
      </c>
      <c r="C270" s="388" t="s">
        <v>74</v>
      </c>
      <c r="D270" s="389"/>
      <c r="E270" s="389"/>
      <c r="F270" s="390"/>
    </row>
    <row r="271" spans="2:11" ht="12.75" customHeight="1" x14ac:dyDescent="0.2">
      <c r="B271" s="391" t="s">
        <v>149</v>
      </c>
      <c r="C271" s="392"/>
      <c r="D271" s="392"/>
      <c r="E271" s="392"/>
      <c r="F271" s="392"/>
      <c r="G271" s="393"/>
    </row>
    <row r="272" spans="2:11" ht="18" customHeight="1" thickBot="1" x14ac:dyDescent="0.25">
      <c r="B272" s="394"/>
      <c r="C272" s="395"/>
      <c r="D272" s="395"/>
      <c r="E272" s="395"/>
      <c r="F272" s="395"/>
      <c r="G272" s="396"/>
    </row>
    <row r="273" spans="2:8" ht="46.5" customHeight="1" thickBot="1" x14ac:dyDescent="0.25">
      <c r="B273" s="358" t="s">
        <v>150</v>
      </c>
      <c r="C273" s="180" t="s">
        <v>151</v>
      </c>
      <c r="D273" s="180" t="s">
        <v>152</v>
      </c>
      <c r="E273" s="397" t="s">
        <v>155</v>
      </c>
      <c r="F273" s="398"/>
      <c r="G273" s="399"/>
    </row>
    <row r="274" spans="2:8" ht="24" customHeight="1" thickTop="1" thickBot="1" x14ac:dyDescent="0.25">
      <c r="B274" s="359"/>
      <c r="C274" s="178" t="s">
        <v>36</v>
      </c>
      <c r="D274" s="178" t="s">
        <v>85</v>
      </c>
      <c r="E274" s="177" t="s">
        <v>57</v>
      </c>
      <c r="F274" s="177" t="s">
        <v>58</v>
      </c>
      <c r="G274" s="177" t="s">
        <v>59</v>
      </c>
    </row>
    <row r="275" spans="2:8" ht="14.25" thickTop="1" thickBot="1" x14ac:dyDescent="0.25">
      <c r="B275" s="175" t="s">
        <v>156</v>
      </c>
      <c r="C275" s="174"/>
      <c r="D275" s="189" t="str">
        <f t="shared" ref="D275:D284" si="3">IF(C275="","MW Level Not Chosen",($I$269+2*$J$269*C275+3*$K$269*C275*C275))</f>
        <v>MW Level Not Chosen</v>
      </c>
      <c r="E275" s="360"/>
      <c r="F275" s="356"/>
      <c r="G275" s="356"/>
    </row>
    <row r="276" spans="2:8" ht="14.25" thickTop="1" thickBot="1" x14ac:dyDescent="0.25">
      <c r="B276" s="175" t="s">
        <v>157</v>
      </c>
      <c r="C276" s="174"/>
      <c r="D276" s="189" t="str">
        <f t="shared" si="3"/>
        <v>MW Level Not Chosen</v>
      </c>
      <c r="E276" s="360"/>
      <c r="F276" s="356"/>
      <c r="G276" s="356"/>
    </row>
    <row r="277" spans="2:8" ht="14.25" thickTop="1" thickBot="1" x14ac:dyDescent="0.25">
      <c r="B277" s="175" t="s">
        <v>158</v>
      </c>
      <c r="C277" s="174"/>
      <c r="D277" s="189" t="str">
        <f t="shared" si="3"/>
        <v>MW Level Not Chosen</v>
      </c>
      <c r="E277" s="360"/>
      <c r="F277" s="356"/>
      <c r="G277" s="356"/>
    </row>
    <row r="278" spans="2:8" ht="14.25" thickTop="1" thickBot="1" x14ac:dyDescent="0.25">
      <c r="B278" s="175" t="s">
        <v>159</v>
      </c>
      <c r="C278" s="174"/>
      <c r="D278" s="189" t="str">
        <f t="shared" si="3"/>
        <v>MW Level Not Chosen</v>
      </c>
      <c r="E278" s="360"/>
      <c r="F278" s="356"/>
      <c r="G278" s="356"/>
    </row>
    <row r="279" spans="2:8" ht="14.25" thickTop="1" thickBot="1" x14ac:dyDescent="0.25">
      <c r="B279" s="175" t="s">
        <v>160</v>
      </c>
      <c r="C279" s="174"/>
      <c r="D279" s="189" t="str">
        <f t="shared" si="3"/>
        <v>MW Level Not Chosen</v>
      </c>
      <c r="E279" s="360"/>
      <c r="F279" s="356"/>
      <c r="G279" s="356"/>
    </row>
    <row r="280" spans="2:8" ht="14.25" thickTop="1" thickBot="1" x14ac:dyDescent="0.25">
      <c r="B280" s="175" t="s">
        <v>161</v>
      </c>
      <c r="C280" s="174"/>
      <c r="D280" s="189" t="str">
        <f t="shared" si="3"/>
        <v>MW Level Not Chosen</v>
      </c>
      <c r="E280" s="360"/>
      <c r="F280" s="356"/>
      <c r="G280" s="356"/>
    </row>
    <row r="281" spans="2:8" ht="14.25" thickTop="1" thickBot="1" x14ac:dyDescent="0.25">
      <c r="B281" s="175" t="s">
        <v>162</v>
      </c>
      <c r="C281" s="174"/>
      <c r="D281" s="189" t="str">
        <f t="shared" si="3"/>
        <v>MW Level Not Chosen</v>
      </c>
      <c r="E281" s="360"/>
      <c r="F281" s="356"/>
      <c r="G281" s="356"/>
    </row>
    <row r="282" spans="2:8" ht="14.25" thickTop="1" thickBot="1" x14ac:dyDescent="0.25">
      <c r="B282" s="175" t="s">
        <v>163</v>
      </c>
      <c r="C282" s="174"/>
      <c r="D282" s="189" t="str">
        <f t="shared" si="3"/>
        <v>MW Level Not Chosen</v>
      </c>
      <c r="E282" s="360"/>
      <c r="F282" s="356"/>
      <c r="G282" s="356"/>
    </row>
    <row r="283" spans="2:8" ht="14.25" thickTop="1" thickBot="1" x14ac:dyDescent="0.25">
      <c r="B283" s="175" t="s">
        <v>164</v>
      </c>
      <c r="C283" s="174"/>
      <c r="D283" s="189" t="str">
        <f t="shared" si="3"/>
        <v>MW Level Not Chosen</v>
      </c>
      <c r="E283" s="360"/>
      <c r="F283" s="356"/>
      <c r="G283" s="356"/>
    </row>
    <row r="284" spans="2:8" ht="14.25" thickTop="1" thickBot="1" x14ac:dyDescent="0.25">
      <c r="B284" s="175" t="s">
        <v>165</v>
      </c>
      <c r="C284" s="174"/>
      <c r="D284" s="189" t="str">
        <f t="shared" si="3"/>
        <v>MW Level Not Chosen</v>
      </c>
      <c r="E284" s="361"/>
      <c r="F284" s="357"/>
      <c r="G284" s="357"/>
    </row>
    <row r="285" spans="2:8" ht="14.25" thickTop="1" thickBot="1" x14ac:dyDescent="0.25"/>
    <row r="286" spans="2:8" ht="30" customHeight="1" thickBot="1" x14ac:dyDescent="0.25">
      <c r="B286" s="201" t="s">
        <v>197</v>
      </c>
      <c r="C286" s="377" t="s">
        <v>74</v>
      </c>
      <c r="D286" s="378"/>
      <c r="E286" s="378"/>
      <c r="F286" s="378"/>
      <c r="G286" s="378"/>
      <c r="H286" s="379"/>
    </row>
    <row r="287" spans="2:8" ht="12.75" customHeight="1" x14ac:dyDescent="0.2">
      <c r="B287" s="380" t="s">
        <v>149</v>
      </c>
      <c r="C287" s="381"/>
      <c r="D287" s="381"/>
      <c r="E287" s="381"/>
      <c r="F287" s="381"/>
      <c r="G287" s="381"/>
      <c r="H287" s="382"/>
    </row>
    <row r="288" spans="2:8" ht="13.5" customHeight="1" thickBot="1" x14ac:dyDescent="0.25">
      <c r="B288" s="383"/>
      <c r="C288" s="384"/>
      <c r="D288" s="384"/>
      <c r="E288" s="384"/>
      <c r="F288" s="384"/>
      <c r="G288" s="384"/>
      <c r="H288" s="385"/>
    </row>
    <row r="289" spans="2:11" ht="46.5" customHeight="1" thickBot="1" x14ac:dyDescent="0.25">
      <c r="B289" s="358" t="s">
        <v>150</v>
      </c>
      <c r="C289" s="180" t="s">
        <v>151</v>
      </c>
      <c r="D289" s="180" t="s">
        <v>152</v>
      </c>
      <c r="E289" s="179" t="s">
        <v>153</v>
      </c>
      <c r="F289" s="179" t="s">
        <v>230</v>
      </c>
      <c r="G289" s="179" t="s">
        <v>154</v>
      </c>
      <c r="H289" s="179" t="s">
        <v>232</v>
      </c>
    </row>
    <row r="290" spans="2:11" ht="24" customHeight="1" thickTop="1" thickBot="1" x14ac:dyDescent="0.25">
      <c r="B290" s="359"/>
      <c r="C290" s="178" t="s">
        <v>36</v>
      </c>
      <c r="D290" s="178" t="s">
        <v>85</v>
      </c>
      <c r="E290" s="178" t="s">
        <v>87</v>
      </c>
      <c r="F290" s="178" t="s">
        <v>87</v>
      </c>
      <c r="G290" s="178" t="s">
        <v>86</v>
      </c>
      <c r="H290" s="178" t="s">
        <v>198</v>
      </c>
    </row>
    <row r="291" spans="2:11" ht="14.25" thickTop="1" thickBot="1" x14ac:dyDescent="0.25">
      <c r="B291" s="175" t="s">
        <v>156</v>
      </c>
      <c r="C291" s="202">
        <f>C$275*$H$291/100</f>
        <v>0</v>
      </c>
      <c r="D291" s="189" t="str">
        <f>D$275</f>
        <v>MW Level Not Chosen</v>
      </c>
      <c r="E291" s="174"/>
      <c r="F291" s="174"/>
      <c r="G291" s="362"/>
      <c r="H291" s="362"/>
    </row>
    <row r="292" spans="2:11" ht="14.25" thickTop="1" thickBot="1" x14ac:dyDescent="0.25">
      <c r="B292" s="175" t="s">
        <v>157</v>
      </c>
      <c r="C292" s="202">
        <f>C$276*$H$291/100</f>
        <v>0</v>
      </c>
      <c r="D292" s="189" t="str">
        <f>D$276</f>
        <v>MW Level Not Chosen</v>
      </c>
      <c r="E292" s="174"/>
      <c r="F292" s="174"/>
      <c r="G292" s="363"/>
      <c r="H292" s="363"/>
    </row>
    <row r="293" spans="2:11" ht="14.25" thickTop="1" thickBot="1" x14ac:dyDescent="0.25">
      <c r="B293" s="175" t="s">
        <v>158</v>
      </c>
      <c r="C293" s="202">
        <f>C$277*$H$291/100</f>
        <v>0</v>
      </c>
      <c r="D293" s="189" t="str">
        <f>D$277</f>
        <v>MW Level Not Chosen</v>
      </c>
      <c r="E293" s="174"/>
      <c r="F293" s="174"/>
      <c r="G293" s="363"/>
      <c r="H293" s="363"/>
    </row>
    <row r="294" spans="2:11" ht="14.25" thickTop="1" thickBot="1" x14ac:dyDescent="0.25">
      <c r="B294" s="175" t="s">
        <v>159</v>
      </c>
      <c r="C294" s="202">
        <f>C$278*$H$291/100</f>
        <v>0</v>
      </c>
      <c r="D294" s="189" t="str">
        <f>D$278</f>
        <v>MW Level Not Chosen</v>
      </c>
      <c r="E294" s="174"/>
      <c r="F294" s="174"/>
      <c r="G294" s="363"/>
      <c r="H294" s="363"/>
    </row>
    <row r="295" spans="2:11" ht="14.25" thickTop="1" thickBot="1" x14ac:dyDescent="0.25">
      <c r="B295" s="175" t="s">
        <v>160</v>
      </c>
      <c r="C295" s="202">
        <f>C$279*$H$291/100</f>
        <v>0</v>
      </c>
      <c r="D295" s="189" t="str">
        <f>D$279</f>
        <v>MW Level Not Chosen</v>
      </c>
      <c r="E295" s="174"/>
      <c r="F295" s="174"/>
      <c r="G295" s="363"/>
      <c r="H295" s="363"/>
    </row>
    <row r="296" spans="2:11" ht="14.25" thickTop="1" thickBot="1" x14ac:dyDescent="0.25">
      <c r="B296" s="175" t="s">
        <v>161</v>
      </c>
      <c r="C296" s="202">
        <f>C$280*$H$291/100</f>
        <v>0</v>
      </c>
      <c r="D296" s="189" t="str">
        <f>D$280</f>
        <v>MW Level Not Chosen</v>
      </c>
      <c r="E296" s="174"/>
      <c r="F296" s="174"/>
      <c r="G296" s="363"/>
      <c r="H296" s="363"/>
    </row>
    <row r="297" spans="2:11" ht="14.25" thickTop="1" thickBot="1" x14ac:dyDescent="0.25">
      <c r="B297" s="175" t="s">
        <v>162</v>
      </c>
      <c r="C297" s="202">
        <f>C$281*$H$291/100</f>
        <v>0</v>
      </c>
      <c r="D297" s="189" t="str">
        <f>D$281</f>
        <v>MW Level Not Chosen</v>
      </c>
      <c r="E297" s="174"/>
      <c r="F297" s="174"/>
      <c r="G297" s="363"/>
      <c r="H297" s="363"/>
    </row>
    <row r="298" spans="2:11" ht="14.25" thickTop="1" thickBot="1" x14ac:dyDescent="0.25">
      <c r="B298" s="175" t="s">
        <v>163</v>
      </c>
      <c r="C298" s="202">
        <f>C$282*$H$291/100</f>
        <v>0</v>
      </c>
      <c r="D298" s="189" t="str">
        <f>D$282</f>
        <v>MW Level Not Chosen</v>
      </c>
      <c r="E298" s="174"/>
      <c r="F298" s="174"/>
      <c r="G298" s="363"/>
      <c r="H298" s="363"/>
    </row>
    <row r="299" spans="2:11" ht="14.25" thickTop="1" thickBot="1" x14ac:dyDescent="0.25">
      <c r="B299" s="175" t="s">
        <v>164</v>
      </c>
      <c r="C299" s="202">
        <f>C$283*$H$291/100</f>
        <v>0</v>
      </c>
      <c r="D299" s="189" t="str">
        <f>D$283</f>
        <v>MW Level Not Chosen</v>
      </c>
      <c r="E299" s="174"/>
      <c r="F299" s="174"/>
      <c r="G299" s="363"/>
      <c r="H299" s="363"/>
    </row>
    <row r="300" spans="2:11" ht="14.25" thickTop="1" thickBot="1" x14ac:dyDescent="0.25">
      <c r="B300" s="175" t="s">
        <v>165</v>
      </c>
      <c r="C300" s="202">
        <f>C$284*$H$291/100</f>
        <v>0</v>
      </c>
      <c r="D300" s="189" t="str">
        <f>D$284</f>
        <v>MW Level Not Chosen</v>
      </c>
      <c r="E300" s="174"/>
      <c r="F300" s="174"/>
      <c r="G300" s="364"/>
      <c r="H300" s="364"/>
    </row>
    <row r="301" spans="2:11" ht="14.25" thickTop="1" thickBot="1" x14ac:dyDescent="0.25"/>
    <row r="302" spans="2:11" ht="30" customHeight="1" thickBot="1" x14ac:dyDescent="0.25">
      <c r="B302" s="201" t="s">
        <v>75</v>
      </c>
      <c r="C302" s="377" t="s">
        <v>74</v>
      </c>
      <c r="D302" s="378"/>
      <c r="E302" s="378"/>
      <c r="F302" s="378"/>
      <c r="G302" s="378"/>
      <c r="H302" s="379"/>
      <c r="K302" s="151" t="s">
        <v>40</v>
      </c>
    </row>
    <row r="303" spans="2:11" ht="12.75" customHeight="1" x14ac:dyDescent="0.2">
      <c r="B303" s="380" t="s">
        <v>149</v>
      </c>
      <c r="C303" s="381"/>
      <c r="D303" s="381"/>
      <c r="E303" s="381"/>
      <c r="F303" s="381"/>
      <c r="G303" s="381"/>
      <c r="H303" s="382"/>
    </row>
    <row r="304" spans="2:11" ht="13.5" customHeight="1" thickBot="1" x14ac:dyDescent="0.25">
      <c r="B304" s="383"/>
      <c r="C304" s="384"/>
      <c r="D304" s="384"/>
      <c r="E304" s="384"/>
      <c r="F304" s="384"/>
      <c r="G304" s="384"/>
      <c r="H304" s="385"/>
    </row>
    <row r="305" spans="2:11" ht="46.5" customHeight="1" thickBot="1" x14ac:dyDescent="0.25">
      <c r="B305" s="358" t="s">
        <v>150</v>
      </c>
      <c r="C305" s="180" t="s">
        <v>151</v>
      </c>
      <c r="D305" s="180" t="s">
        <v>152</v>
      </c>
      <c r="E305" s="179" t="s">
        <v>153</v>
      </c>
      <c r="F305" s="179" t="s">
        <v>230</v>
      </c>
      <c r="G305" s="179" t="s">
        <v>154</v>
      </c>
      <c r="H305" s="179" t="s">
        <v>232</v>
      </c>
    </row>
    <row r="306" spans="2:11" ht="24" customHeight="1" thickTop="1" thickBot="1" x14ac:dyDescent="0.25">
      <c r="B306" s="359"/>
      <c r="C306" s="178" t="s">
        <v>36</v>
      </c>
      <c r="D306" s="178" t="s">
        <v>85</v>
      </c>
      <c r="E306" s="178" t="s">
        <v>87</v>
      </c>
      <c r="F306" s="178" t="s">
        <v>87</v>
      </c>
      <c r="G306" s="178" t="s">
        <v>86</v>
      </c>
      <c r="H306" s="178" t="s">
        <v>198</v>
      </c>
    </row>
    <row r="307" spans="2:11" ht="14.25" thickTop="1" thickBot="1" x14ac:dyDescent="0.25">
      <c r="B307" s="175" t="s">
        <v>156</v>
      </c>
      <c r="C307" s="202">
        <f>C$275*$H$307/100</f>
        <v>0</v>
      </c>
      <c r="D307" s="189" t="str">
        <f>D$275</f>
        <v>MW Level Not Chosen</v>
      </c>
      <c r="E307" s="174"/>
      <c r="F307" s="174"/>
      <c r="G307" s="362"/>
      <c r="H307" s="362"/>
    </row>
    <row r="308" spans="2:11" ht="14.25" thickTop="1" thickBot="1" x14ac:dyDescent="0.25">
      <c r="B308" s="175" t="s">
        <v>157</v>
      </c>
      <c r="C308" s="202">
        <f>C$276*$H$307/100</f>
        <v>0</v>
      </c>
      <c r="D308" s="189" t="str">
        <f>D$276</f>
        <v>MW Level Not Chosen</v>
      </c>
      <c r="E308" s="174"/>
      <c r="F308" s="174"/>
      <c r="G308" s="363"/>
      <c r="H308" s="363"/>
    </row>
    <row r="309" spans="2:11" ht="14.25" thickTop="1" thickBot="1" x14ac:dyDescent="0.25">
      <c r="B309" s="175" t="s">
        <v>158</v>
      </c>
      <c r="C309" s="202">
        <f>C$277*$H$307/100</f>
        <v>0</v>
      </c>
      <c r="D309" s="189" t="str">
        <f>D$277</f>
        <v>MW Level Not Chosen</v>
      </c>
      <c r="E309" s="174"/>
      <c r="F309" s="174"/>
      <c r="G309" s="363"/>
      <c r="H309" s="363"/>
    </row>
    <row r="310" spans="2:11" ht="14.25" thickTop="1" thickBot="1" x14ac:dyDescent="0.25">
      <c r="B310" s="175" t="s">
        <v>159</v>
      </c>
      <c r="C310" s="202">
        <f>C$278*$H$307/100</f>
        <v>0</v>
      </c>
      <c r="D310" s="189" t="str">
        <f>D$278</f>
        <v>MW Level Not Chosen</v>
      </c>
      <c r="E310" s="174"/>
      <c r="F310" s="174"/>
      <c r="G310" s="363"/>
      <c r="H310" s="363"/>
    </row>
    <row r="311" spans="2:11" ht="14.25" thickTop="1" thickBot="1" x14ac:dyDescent="0.25">
      <c r="B311" s="175" t="s">
        <v>160</v>
      </c>
      <c r="C311" s="202">
        <f>C$279*$H$307/100</f>
        <v>0</v>
      </c>
      <c r="D311" s="189" t="str">
        <f>D$279</f>
        <v>MW Level Not Chosen</v>
      </c>
      <c r="E311" s="174"/>
      <c r="F311" s="174"/>
      <c r="G311" s="363"/>
      <c r="H311" s="363"/>
    </row>
    <row r="312" spans="2:11" ht="14.25" thickTop="1" thickBot="1" x14ac:dyDescent="0.25">
      <c r="B312" s="175" t="s">
        <v>161</v>
      </c>
      <c r="C312" s="202">
        <f>C$280*$H$307/100</f>
        <v>0</v>
      </c>
      <c r="D312" s="189" t="str">
        <f>D$280</f>
        <v>MW Level Not Chosen</v>
      </c>
      <c r="E312" s="174"/>
      <c r="F312" s="174"/>
      <c r="G312" s="363"/>
      <c r="H312" s="363"/>
    </row>
    <row r="313" spans="2:11" ht="14.25" thickTop="1" thickBot="1" x14ac:dyDescent="0.25">
      <c r="B313" s="175" t="s">
        <v>162</v>
      </c>
      <c r="C313" s="202">
        <f>C$281*$H$307/100</f>
        <v>0</v>
      </c>
      <c r="D313" s="189" t="str">
        <f>D$281</f>
        <v>MW Level Not Chosen</v>
      </c>
      <c r="E313" s="174"/>
      <c r="F313" s="174"/>
      <c r="G313" s="363"/>
      <c r="H313" s="363"/>
    </row>
    <row r="314" spans="2:11" ht="14.25" thickTop="1" thickBot="1" x14ac:dyDescent="0.25">
      <c r="B314" s="175" t="s">
        <v>163</v>
      </c>
      <c r="C314" s="202">
        <f>C$282*$H$307/100</f>
        <v>0</v>
      </c>
      <c r="D314" s="189" t="str">
        <f>D$282</f>
        <v>MW Level Not Chosen</v>
      </c>
      <c r="E314" s="174"/>
      <c r="F314" s="174"/>
      <c r="G314" s="363"/>
      <c r="H314" s="363"/>
    </row>
    <row r="315" spans="2:11" ht="14.25" thickTop="1" thickBot="1" x14ac:dyDescent="0.25">
      <c r="B315" s="175" t="s">
        <v>164</v>
      </c>
      <c r="C315" s="202">
        <f>C$283*$H$307/100</f>
        <v>0</v>
      </c>
      <c r="D315" s="189" t="str">
        <f>D$283</f>
        <v>MW Level Not Chosen</v>
      </c>
      <c r="E315" s="174"/>
      <c r="F315" s="174"/>
      <c r="G315" s="363"/>
      <c r="H315" s="363"/>
    </row>
    <row r="316" spans="2:11" ht="14.25" thickTop="1" thickBot="1" x14ac:dyDescent="0.25">
      <c r="B316" s="175" t="s">
        <v>165</v>
      </c>
      <c r="C316" s="202">
        <f>C$284*$H$307/100</f>
        <v>0</v>
      </c>
      <c r="D316" s="189" t="str">
        <f>D$284</f>
        <v>MW Level Not Chosen</v>
      </c>
      <c r="E316" s="174"/>
      <c r="F316" s="174"/>
      <c r="G316" s="364"/>
      <c r="H316" s="364"/>
    </row>
    <row r="317" spans="2:11" ht="14.25" thickTop="1" thickBot="1" x14ac:dyDescent="0.25"/>
    <row r="318" spans="2:11" ht="30" customHeight="1" thickBot="1" x14ac:dyDescent="0.25">
      <c r="B318" s="201" t="s">
        <v>170</v>
      </c>
      <c r="C318" s="377" t="s">
        <v>74</v>
      </c>
      <c r="D318" s="378"/>
      <c r="E318" s="378"/>
      <c r="F318" s="378"/>
      <c r="G318" s="378"/>
      <c r="H318" s="379"/>
      <c r="K318" s="151" t="s">
        <v>40</v>
      </c>
    </row>
    <row r="319" spans="2:11" ht="12.75" customHeight="1" x14ac:dyDescent="0.2">
      <c r="B319" s="380" t="s">
        <v>149</v>
      </c>
      <c r="C319" s="381"/>
      <c r="D319" s="381"/>
      <c r="E319" s="381"/>
      <c r="F319" s="381"/>
      <c r="G319" s="381"/>
      <c r="H319" s="382"/>
    </row>
    <row r="320" spans="2:11" ht="13.5" customHeight="1" thickBot="1" x14ac:dyDescent="0.25">
      <c r="B320" s="383"/>
      <c r="C320" s="384"/>
      <c r="D320" s="384"/>
      <c r="E320" s="384"/>
      <c r="F320" s="384"/>
      <c r="G320" s="384"/>
      <c r="H320" s="385"/>
    </row>
    <row r="321" spans="2:11" ht="46.5" customHeight="1" thickBot="1" x14ac:dyDescent="0.25">
      <c r="B321" s="358" t="s">
        <v>150</v>
      </c>
      <c r="C321" s="180" t="s">
        <v>151</v>
      </c>
      <c r="D321" s="180" t="s">
        <v>152</v>
      </c>
      <c r="E321" s="179" t="s">
        <v>153</v>
      </c>
      <c r="F321" s="179" t="s">
        <v>230</v>
      </c>
      <c r="G321" s="179" t="s">
        <v>154</v>
      </c>
      <c r="H321" s="179" t="s">
        <v>232</v>
      </c>
    </row>
    <row r="322" spans="2:11" ht="24" customHeight="1" thickTop="1" thickBot="1" x14ac:dyDescent="0.25">
      <c r="B322" s="359"/>
      <c r="C322" s="178" t="s">
        <v>36</v>
      </c>
      <c r="D322" s="178" t="s">
        <v>85</v>
      </c>
      <c r="E322" s="178" t="s">
        <v>87</v>
      </c>
      <c r="F322" s="178" t="s">
        <v>87</v>
      </c>
      <c r="G322" s="178" t="s">
        <v>86</v>
      </c>
      <c r="H322" s="178" t="s">
        <v>198</v>
      </c>
    </row>
    <row r="323" spans="2:11" ht="14.25" thickTop="1" thickBot="1" x14ac:dyDescent="0.25">
      <c r="B323" s="175" t="s">
        <v>156</v>
      </c>
      <c r="C323" s="202">
        <f>C$275*$H$323/100</f>
        <v>0</v>
      </c>
      <c r="D323" s="189" t="str">
        <f>D$275</f>
        <v>MW Level Not Chosen</v>
      </c>
      <c r="E323" s="174"/>
      <c r="F323" s="174"/>
      <c r="G323" s="362"/>
      <c r="H323" s="362"/>
    </row>
    <row r="324" spans="2:11" ht="14.25" thickTop="1" thickBot="1" x14ac:dyDescent="0.25">
      <c r="B324" s="175" t="s">
        <v>157</v>
      </c>
      <c r="C324" s="202">
        <f>C$276*$H$323/100</f>
        <v>0</v>
      </c>
      <c r="D324" s="189" t="str">
        <f>D$276</f>
        <v>MW Level Not Chosen</v>
      </c>
      <c r="E324" s="174"/>
      <c r="F324" s="174"/>
      <c r="G324" s="363"/>
      <c r="H324" s="363"/>
    </row>
    <row r="325" spans="2:11" ht="14.25" thickTop="1" thickBot="1" x14ac:dyDescent="0.25">
      <c r="B325" s="175" t="s">
        <v>158</v>
      </c>
      <c r="C325" s="202">
        <f>C$277*$H$323/100</f>
        <v>0</v>
      </c>
      <c r="D325" s="189" t="str">
        <f>D$277</f>
        <v>MW Level Not Chosen</v>
      </c>
      <c r="E325" s="174"/>
      <c r="F325" s="174"/>
      <c r="G325" s="363"/>
      <c r="H325" s="363"/>
    </row>
    <row r="326" spans="2:11" ht="14.25" thickTop="1" thickBot="1" x14ac:dyDescent="0.25">
      <c r="B326" s="175" t="s">
        <v>159</v>
      </c>
      <c r="C326" s="202">
        <f>C$278*$H$323/100</f>
        <v>0</v>
      </c>
      <c r="D326" s="189" t="str">
        <f>D$278</f>
        <v>MW Level Not Chosen</v>
      </c>
      <c r="E326" s="174"/>
      <c r="F326" s="174"/>
      <c r="G326" s="363"/>
      <c r="H326" s="363"/>
    </row>
    <row r="327" spans="2:11" ht="14.25" thickTop="1" thickBot="1" x14ac:dyDescent="0.25">
      <c r="B327" s="175" t="s">
        <v>160</v>
      </c>
      <c r="C327" s="202">
        <f>C$279*$H$323/100</f>
        <v>0</v>
      </c>
      <c r="D327" s="189" t="str">
        <f>D$279</f>
        <v>MW Level Not Chosen</v>
      </c>
      <c r="E327" s="174"/>
      <c r="F327" s="174"/>
      <c r="G327" s="363"/>
      <c r="H327" s="363"/>
    </row>
    <row r="328" spans="2:11" ht="14.25" thickTop="1" thickBot="1" x14ac:dyDescent="0.25">
      <c r="B328" s="175" t="s">
        <v>161</v>
      </c>
      <c r="C328" s="202">
        <f>C$280*$H$323/100</f>
        <v>0</v>
      </c>
      <c r="D328" s="189" t="str">
        <f>D$280</f>
        <v>MW Level Not Chosen</v>
      </c>
      <c r="E328" s="174"/>
      <c r="F328" s="174"/>
      <c r="G328" s="363"/>
      <c r="H328" s="363"/>
    </row>
    <row r="329" spans="2:11" ht="14.25" thickTop="1" thickBot="1" x14ac:dyDescent="0.25">
      <c r="B329" s="175" t="s">
        <v>162</v>
      </c>
      <c r="C329" s="202">
        <f>C$281*$H$323/100</f>
        <v>0</v>
      </c>
      <c r="D329" s="189" t="str">
        <f>D$281</f>
        <v>MW Level Not Chosen</v>
      </c>
      <c r="E329" s="174"/>
      <c r="F329" s="174"/>
      <c r="G329" s="363"/>
      <c r="H329" s="363"/>
    </row>
    <row r="330" spans="2:11" ht="14.25" thickTop="1" thickBot="1" x14ac:dyDescent="0.25">
      <c r="B330" s="175" t="s">
        <v>163</v>
      </c>
      <c r="C330" s="202">
        <f>C$282*$H$323/100</f>
        <v>0</v>
      </c>
      <c r="D330" s="189" t="str">
        <f>D$282</f>
        <v>MW Level Not Chosen</v>
      </c>
      <c r="E330" s="174"/>
      <c r="F330" s="174"/>
      <c r="G330" s="363"/>
      <c r="H330" s="363"/>
    </row>
    <row r="331" spans="2:11" ht="14.25" thickTop="1" thickBot="1" x14ac:dyDescent="0.25">
      <c r="B331" s="175" t="s">
        <v>164</v>
      </c>
      <c r="C331" s="202">
        <f>C$283*$H$323/100</f>
        <v>0</v>
      </c>
      <c r="D331" s="189" t="str">
        <f>D$283</f>
        <v>MW Level Not Chosen</v>
      </c>
      <c r="E331" s="174"/>
      <c r="F331" s="174"/>
      <c r="G331" s="363"/>
      <c r="H331" s="363"/>
    </row>
    <row r="332" spans="2:11" ht="14.25" thickTop="1" thickBot="1" x14ac:dyDescent="0.25">
      <c r="B332" s="175" t="s">
        <v>165</v>
      </c>
      <c r="C332" s="202">
        <f>C$284*$H$323/100</f>
        <v>0</v>
      </c>
      <c r="D332" s="189" t="str">
        <f>D$284</f>
        <v>MW Level Not Chosen</v>
      </c>
      <c r="E332" s="174"/>
      <c r="F332" s="174"/>
      <c r="G332" s="364"/>
      <c r="H332" s="364"/>
    </row>
    <row r="333" spans="2:11" ht="13.5" thickTop="1" x14ac:dyDescent="0.2"/>
    <row r="334" spans="2:11" ht="13.5" thickBot="1" x14ac:dyDescent="0.25"/>
    <row r="335" spans="2:11" ht="30" customHeight="1" thickBot="1" x14ac:dyDescent="0.25">
      <c r="B335" s="201" t="s">
        <v>171</v>
      </c>
      <c r="C335" s="377" t="s">
        <v>74</v>
      </c>
      <c r="D335" s="378"/>
      <c r="E335" s="378"/>
      <c r="F335" s="378"/>
      <c r="G335" s="378"/>
      <c r="H335" s="379"/>
      <c r="K335" s="151" t="s">
        <v>40</v>
      </c>
    </row>
    <row r="336" spans="2:11" ht="12.75" customHeight="1" x14ac:dyDescent="0.2">
      <c r="B336" s="380" t="s">
        <v>149</v>
      </c>
      <c r="C336" s="381"/>
      <c r="D336" s="381"/>
      <c r="E336" s="381"/>
      <c r="F336" s="381"/>
      <c r="G336" s="381"/>
      <c r="H336" s="382"/>
    </row>
    <row r="337" spans="2:8" ht="13.5" customHeight="1" thickBot="1" x14ac:dyDescent="0.25">
      <c r="B337" s="383"/>
      <c r="C337" s="384"/>
      <c r="D337" s="384"/>
      <c r="E337" s="384"/>
      <c r="F337" s="384"/>
      <c r="G337" s="384"/>
      <c r="H337" s="385"/>
    </row>
    <row r="338" spans="2:8" ht="46.5" customHeight="1" thickBot="1" x14ac:dyDescent="0.25">
      <c r="B338" s="358" t="s">
        <v>150</v>
      </c>
      <c r="C338" s="180" t="s">
        <v>151</v>
      </c>
      <c r="D338" s="180" t="s">
        <v>152</v>
      </c>
      <c r="E338" s="179" t="s">
        <v>153</v>
      </c>
      <c r="F338" s="179" t="s">
        <v>230</v>
      </c>
      <c r="G338" s="179" t="s">
        <v>154</v>
      </c>
      <c r="H338" s="179" t="s">
        <v>232</v>
      </c>
    </row>
    <row r="339" spans="2:8" ht="24" customHeight="1" thickTop="1" thickBot="1" x14ac:dyDescent="0.25">
      <c r="B339" s="359"/>
      <c r="C339" s="178" t="s">
        <v>36</v>
      </c>
      <c r="D339" s="178" t="s">
        <v>85</v>
      </c>
      <c r="E339" s="178" t="s">
        <v>87</v>
      </c>
      <c r="F339" s="178" t="s">
        <v>87</v>
      </c>
      <c r="G339" s="178" t="s">
        <v>86</v>
      </c>
      <c r="H339" s="178" t="s">
        <v>198</v>
      </c>
    </row>
    <row r="340" spans="2:8" ht="14.25" thickTop="1" thickBot="1" x14ac:dyDescent="0.25">
      <c r="B340" s="175" t="s">
        <v>156</v>
      </c>
      <c r="C340" s="202">
        <f>C$275*$H$340/100</f>
        <v>0</v>
      </c>
      <c r="D340" s="189" t="str">
        <f>D$275</f>
        <v>MW Level Not Chosen</v>
      </c>
      <c r="E340" s="174"/>
      <c r="F340" s="174"/>
      <c r="G340" s="362"/>
      <c r="H340" s="362"/>
    </row>
    <row r="341" spans="2:8" ht="14.25" thickTop="1" thickBot="1" x14ac:dyDescent="0.25">
      <c r="B341" s="175" t="s">
        <v>157</v>
      </c>
      <c r="C341" s="202">
        <f>C$276*$H$340/100</f>
        <v>0</v>
      </c>
      <c r="D341" s="189" t="str">
        <f>D$276</f>
        <v>MW Level Not Chosen</v>
      </c>
      <c r="E341" s="174"/>
      <c r="F341" s="174"/>
      <c r="G341" s="363"/>
      <c r="H341" s="363"/>
    </row>
    <row r="342" spans="2:8" ht="14.25" thickTop="1" thickBot="1" x14ac:dyDescent="0.25">
      <c r="B342" s="175" t="s">
        <v>158</v>
      </c>
      <c r="C342" s="202">
        <f>C$277*$H$340/100</f>
        <v>0</v>
      </c>
      <c r="D342" s="189" t="str">
        <f>D$277</f>
        <v>MW Level Not Chosen</v>
      </c>
      <c r="E342" s="174"/>
      <c r="F342" s="174"/>
      <c r="G342" s="363"/>
      <c r="H342" s="363"/>
    </row>
    <row r="343" spans="2:8" ht="14.25" thickTop="1" thickBot="1" x14ac:dyDescent="0.25">
      <c r="B343" s="175" t="s">
        <v>159</v>
      </c>
      <c r="C343" s="202">
        <f>C$278*$H$340/100</f>
        <v>0</v>
      </c>
      <c r="D343" s="189" t="str">
        <f>D$278</f>
        <v>MW Level Not Chosen</v>
      </c>
      <c r="E343" s="174"/>
      <c r="F343" s="174"/>
      <c r="G343" s="363"/>
      <c r="H343" s="363"/>
    </row>
    <row r="344" spans="2:8" ht="14.25" thickTop="1" thickBot="1" x14ac:dyDescent="0.25">
      <c r="B344" s="175" t="s">
        <v>160</v>
      </c>
      <c r="C344" s="202">
        <f>C$279*$H$340/100</f>
        <v>0</v>
      </c>
      <c r="D344" s="189" t="str">
        <f>D$279</f>
        <v>MW Level Not Chosen</v>
      </c>
      <c r="E344" s="174"/>
      <c r="F344" s="174"/>
      <c r="G344" s="363"/>
      <c r="H344" s="363"/>
    </row>
    <row r="345" spans="2:8" ht="14.25" thickTop="1" thickBot="1" x14ac:dyDescent="0.25">
      <c r="B345" s="175" t="s">
        <v>161</v>
      </c>
      <c r="C345" s="202">
        <f>C$280*$H$340/100</f>
        <v>0</v>
      </c>
      <c r="D345" s="189" t="str">
        <f>D$280</f>
        <v>MW Level Not Chosen</v>
      </c>
      <c r="E345" s="174"/>
      <c r="F345" s="174"/>
      <c r="G345" s="363"/>
      <c r="H345" s="363"/>
    </row>
    <row r="346" spans="2:8" ht="14.25" thickTop="1" thickBot="1" x14ac:dyDescent="0.25">
      <c r="B346" s="175" t="s">
        <v>162</v>
      </c>
      <c r="C346" s="202">
        <f>C$281*$H$340/100</f>
        <v>0</v>
      </c>
      <c r="D346" s="189" t="str">
        <f>D$281</f>
        <v>MW Level Not Chosen</v>
      </c>
      <c r="E346" s="174"/>
      <c r="F346" s="174"/>
      <c r="G346" s="363"/>
      <c r="H346" s="363"/>
    </row>
    <row r="347" spans="2:8" ht="14.25" thickTop="1" thickBot="1" x14ac:dyDescent="0.25">
      <c r="B347" s="175" t="s">
        <v>163</v>
      </c>
      <c r="C347" s="202">
        <f>C$282*$H$340/100</f>
        <v>0</v>
      </c>
      <c r="D347" s="189" t="str">
        <f>D$282</f>
        <v>MW Level Not Chosen</v>
      </c>
      <c r="E347" s="174"/>
      <c r="F347" s="174"/>
      <c r="G347" s="363"/>
      <c r="H347" s="363"/>
    </row>
    <row r="348" spans="2:8" ht="14.25" thickTop="1" thickBot="1" x14ac:dyDescent="0.25">
      <c r="B348" s="175" t="s">
        <v>164</v>
      </c>
      <c r="C348" s="202">
        <f>C$283*$H$340/100</f>
        <v>0</v>
      </c>
      <c r="D348" s="189" t="str">
        <f>D$283</f>
        <v>MW Level Not Chosen</v>
      </c>
      <c r="E348" s="174"/>
      <c r="F348" s="174"/>
      <c r="G348" s="363"/>
      <c r="H348" s="363"/>
    </row>
    <row r="349" spans="2:8" ht="14.25" thickTop="1" thickBot="1" x14ac:dyDescent="0.25">
      <c r="B349" s="175" t="s">
        <v>165</v>
      </c>
      <c r="C349" s="202">
        <f>C$284*$H$340/100</f>
        <v>0</v>
      </c>
      <c r="D349" s="189" t="str">
        <f>D$284</f>
        <v>MW Level Not Chosen</v>
      </c>
      <c r="E349" s="174"/>
      <c r="F349" s="174"/>
      <c r="G349" s="364"/>
      <c r="H349" s="364"/>
    </row>
    <row r="350" spans="2:8" ht="13.5" thickTop="1" x14ac:dyDescent="0.2"/>
    <row r="351" spans="2:8" x14ac:dyDescent="0.2">
      <c r="B351" s="151" t="s">
        <v>195</v>
      </c>
    </row>
    <row r="352" spans="2:8" x14ac:dyDescent="0.2">
      <c r="B352" s="151" t="s">
        <v>194</v>
      </c>
    </row>
    <row r="353" spans="1:57" x14ac:dyDescent="0.2">
      <c r="B353" s="151" t="s">
        <v>166</v>
      </c>
    </row>
    <row r="354" spans="1:57" x14ac:dyDescent="0.2">
      <c r="B354" s="151" t="s">
        <v>167</v>
      </c>
    </row>
    <row r="355" spans="1:57" s="152" customFormat="1" ht="15.95" customHeight="1" x14ac:dyDescent="0.2">
      <c r="A355" s="151"/>
      <c r="B355" s="151" t="s">
        <v>168</v>
      </c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</row>
    <row r="356" spans="1:57" x14ac:dyDescent="0.2">
      <c r="B356" s="151" t="s">
        <v>231</v>
      </c>
    </row>
  </sheetData>
  <sheetProtection algorithmName="SHA-512" hashValue="fguPdRvchEIM4EAhUbvYXKvYAwMFgIeDJl7risSEDYdcEH0F5uLVFqTnQ37LdN5PHF+VhyaJ5mxUCN0qM/jOyg==" saltValue="NP581DRGeo7225y+GvZRpw==" spinCount="100000" sheet="1" objects="1" scenarios="1"/>
  <protectedRanges>
    <protectedRange sqref="E151:H160" name="Range6"/>
    <protectedRange sqref="C17:C26 E17:G26 E33:H42 E49:H58 E65:H74 E82:H91" name="Range2"/>
    <protectedRange sqref="C103:C112 E103:G112 E119:H128 E135:H144 E151:G160 H151 E168:H177" name="Range3"/>
    <protectedRange sqref="C189:C198 E189:G198 E205:H214 E221:H230 E237:H246 E254:H263" name="Range4"/>
    <protectedRange sqref="C275:C284 E275:G284 E291:H300 E307:H316 E323:H332 E340:H349" name="Range5"/>
    <protectedRange sqref="I10:J10" name="Range1_1"/>
  </protectedRanges>
  <mergeCells count="120">
    <mergeCell ref="H3:K3"/>
    <mergeCell ref="H4:K4"/>
    <mergeCell ref="B11:G11"/>
    <mergeCell ref="C12:F12"/>
    <mergeCell ref="B13:G14"/>
    <mergeCell ref="B15:B16"/>
    <mergeCell ref="E15:G15"/>
    <mergeCell ref="H94:K94"/>
    <mergeCell ref="H95:K95"/>
    <mergeCell ref="E17:E26"/>
    <mergeCell ref="F17:F26"/>
    <mergeCell ref="G17:G26"/>
    <mergeCell ref="C28:H28"/>
    <mergeCell ref="B29:H30"/>
    <mergeCell ref="B31:B32"/>
    <mergeCell ref="G33:G42"/>
    <mergeCell ref="H33:H42"/>
    <mergeCell ref="C44:H44"/>
    <mergeCell ref="B45:H46"/>
    <mergeCell ref="B47:B48"/>
    <mergeCell ref="G49:G58"/>
    <mergeCell ref="H49:H58"/>
    <mergeCell ref="C60:H60"/>
    <mergeCell ref="B61:H62"/>
    <mergeCell ref="B63:B64"/>
    <mergeCell ref="G65:G74"/>
    <mergeCell ref="H65:H74"/>
    <mergeCell ref="C77:H77"/>
    <mergeCell ref="B78:H79"/>
    <mergeCell ref="B80:B81"/>
    <mergeCell ref="G82:G91"/>
    <mergeCell ref="H82:H91"/>
    <mergeCell ref="C163:H163"/>
    <mergeCell ref="H151:H160"/>
    <mergeCell ref="B164:H165"/>
    <mergeCell ref="B166:B167"/>
    <mergeCell ref="B97:G97"/>
    <mergeCell ref="C98:F98"/>
    <mergeCell ref="B99:G100"/>
    <mergeCell ref="B101:B102"/>
    <mergeCell ref="E101:G101"/>
    <mergeCell ref="E103:E112"/>
    <mergeCell ref="F103:F112"/>
    <mergeCell ref="G103:G112"/>
    <mergeCell ref="C114:H114"/>
    <mergeCell ref="B115:H116"/>
    <mergeCell ref="B117:B118"/>
    <mergeCell ref="G119:G128"/>
    <mergeCell ref="H119:H128"/>
    <mergeCell ref="C130:H130"/>
    <mergeCell ref="B131:H132"/>
    <mergeCell ref="B133:B134"/>
    <mergeCell ref="G135:G144"/>
    <mergeCell ref="H135:H144"/>
    <mergeCell ref="C146:H146"/>
    <mergeCell ref="B147:H148"/>
    <mergeCell ref="B149:B150"/>
    <mergeCell ref="G151:G160"/>
    <mergeCell ref="C232:H232"/>
    <mergeCell ref="B233:H234"/>
    <mergeCell ref="G168:G177"/>
    <mergeCell ref="H168:H177"/>
    <mergeCell ref="H180:K180"/>
    <mergeCell ref="H181:K181"/>
    <mergeCell ref="B183:G183"/>
    <mergeCell ref="C184:F184"/>
    <mergeCell ref="B185:G186"/>
    <mergeCell ref="B187:B188"/>
    <mergeCell ref="E187:G187"/>
    <mergeCell ref="E189:E198"/>
    <mergeCell ref="F189:F198"/>
    <mergeCell ref="G189:G198"/>
    <mergeCell ref="C200:H200"/>
    <mergeCell ref="B201:H202"/>
    <mergeCell ref="B203:B204"/>
    <mergeCell ref="G205:G214"/>
    <mergeCell ref="H205:H214"/>
    <mergeCell ref="C216:H216"/>
    <mergeCell ref="B217:H218"/>
    <mergeCell ref="B219:B220"/>
    <mergeCell ref="G221:G230"/>
    <mergeCell ref="H221:H230"/>
    <mergeCell ref="G291:G300"/>
    <mergeCell ref="H291:H300"/>
    <mergeCell ref="C302:H302"/>
    <mergeCell ref="B235:B236"/>
    <mergeCell ref="G237:G246"/>
    <mergeCell ref="H237:H246"/>
    <mergeCell ref="C249:H249"/>
    <mergeCell ref="B250:H251"/>
    <mergeCell ref="B252:B253"/>
    <mergeCell ref="G254:G263"/>
    <mergeCell ref="H254:H263"/>
    <mergeCell ref="H266:K266"/>
    <mergeCell ref="H267:K267"/>
    <mergeCell ref="B269:G269"/>
    <mergeCell ref="C270:F270"/>
    <mergeCell ref="B271:G272"/>
    <mergeCell ref="B273:B274"/>
    <mergeCell ref="E273:G273"/>
    <mergeCell ref="E275:E284"/>
    <mergeCell ref="F275:F284"/>
    <mergeCell ref="G275:G284"/>
    <mergeCell ref="C286:H286"/>
    <mergeCell ref="B287:H288"/>
    <mergeCell ref="B289:B290"/>
    <mergeCell ref="B303:H304"/>
    <mergeCell ref="B305:B306"/>
    <mergeCell ref="G307:G316"/>
    <mergeCell ref="H307:H316"/>
    <mergeCell ref="C318:H318"/>
    <mergeCell ref="B319:H320"/>
    <mergeCell ref="G340:G349"/>
    <mergeCell ref="H340:H349"/>
    <mergeCell ref="B321:B322"/>
    <mergeCell ref="G323:G332"/>
    <mergeCell ref="H323:H332"/>
    <mergeCell ref="C335:H335"/>
    <mergeCell ref="B336:H337"/>
    <mergeCell ref="B338:B339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8</xdr:col>
                    <xdr:colOff>333375</xdr:colOff>
                    <xdr:row>8</xdr:row>
                    <xdr:rowOff>333375</xdr:rowOff>
                  </from>
                  <to>
                    <xdr:col>9</xdr:col>
                    <xdr:colOff>19050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9</xdr:col>
                    <xdr:colOff>333375</xdr:colOff>
                    <xdr:row>8</xdr:row>
                    <xdr:rowOff>333375</xdr:rowOff>
                  </from>
                  <to>
                    <xdr:col>10</xdr:col>
                    <xdr:colOff>85725</xdr:colOff>
                    <xdr:row>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U39"/>
  <sheetViews>
    <sheetView showGridLines="0" tabSelected="1" zoomScale="90" zoomScaleNormal="90" workbookViewId="0"/>
  </sheetViews>
  <sheetFormatPr defaultRowHeight="15" x14ac:dyDescent="0.25"/>
  <cols>
    <col min="2" max="2" width="44.140625" customWidth="1"/>
    <col min="3" max="3" width="75.85546875" customWidth="1"/>
  </cols>
  <sheetData>
    <row r="1" spans="1:21" ht="19.5" x14ac:dyDescent="0.25">
      <c r="A1" s="49"/>
      <c r="B1" s="251" t="s">
        <v>258</v>
      </c>
      <c r="C1" s="50"/>
      <c r="D1" s="51"/>
      <c r="E1" s="5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9.5" x14ac:dyDescent="0.25">
      <c r="A2" s="49"/>
      <c r="B2" s="52"/>
      <c r="C2" s="50"/>
      <c r="D2" s="51"/>
      <c r="E2" s="5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9.25" x14ac:dyDescent="0.25">
      <c r="A3" s="252"/>
      <c r="B3" s="285" t="s">
        <v>107</v>
      </c>
      <c r="C3" s="285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29.25" x14ac:dyDescent="0.25">
      <c r="A4" s="252"/>
      <c r="B4" s="285" t="s">
        <v>252</v>
      </c>
      <c r="C4" s="285"/>
      <c r="D4" s="53"/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29.25" x14ac:dyDescent="0.25">
      <c r="A5" s="252"/>
      <c r="B5" s="286"/>
      <c r="C5" s="286"/>
      <c r="D5" s="53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29.25" x14ac:dyDescent="0.25">
      <c r="A6" s="252"/>
      <c r="B6" s="252"/>
      <c r="C6" s="252"/>
      <c r="D6" s="5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18" x14ac:dyDescent="0.25">
      <c r="A7" s="54"/>
      <c r="B7" s="253" t="s">
        <v>108</v>
      </c>
      <c r="C7" s="261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ht="15.75" x14ac:dyDescent="0.25">
      <c r="A8" s="55"/>
      <c r="B8" s="254" t="s">
        <v>249</v>
      </c>
      <c r="C8" s="2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ht="15.75" x14ac:dyDescent="0.25">
      <c r="A9" s="55"/>
      <c r="B9" s="256" t="s">
        <v>109</v>
      </c>
      <c r="C9" s="262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ht="15.75" x14ac:dyDescent="0.25">
      <c r="A10" s="55"/>
      <c r="B10" s="256" t="s">
        <v>110</v>
      </c>
      <c r="C10" s="263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ht="15.75" x14ac:dyDescent="0.25">
      <c r="A11" s="55"/>
      <c r="B11" s="256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ht="18.75" x14ac:dyDescent="0.25">
      <c r="A12" s="55"/>
      <c r="B12" s="254" t="s">
        <v>111</v>
      </c>
      <c r="C12" s="2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ht="15.75" x14ac:dyDescent="0.25">
      <c r="A13" s="55"/>
      <c r="B13" s="256" t="s">
        <v>109</v>
      </c>
      <c r="C13" s="263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 ht="15.75" x14ac:dyDescent="0.25">
      <c r="A14" s="55"/>
      <c r="B14" s="256" t="s">
        <v>112</v>
      </c>
      <c r="C14" s="263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ht="15.75" x14ac:dyDescent="0.25">
      <c r="A15" s="55"/>
      <c r="B15" s="256" t="s">
        <v>243</v>
      </c>
      <c r="C15" s="263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ht="25.5" customHeight="1" x14ac:dyDescent="0.25">
      <c r="A16" s="55"/>
      <c r="B16" s="287" t="s">
        <v>248</v>
      </c>
      <c r="C16" s="287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</row>
    <row r="17" spans="1:21" ht="15.75" customHeight="1" x14ac:dyDescent="0.25">
      <c r="A17" s="55"/>
      <c r="B17" s="287" t="s">
        <v>113</v>
      </c>
      <c r="C17" s="287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1" ht="15.75" x14ac:dyDescent="0.25">
      <c r="A18" s="52"/>
      <c r="B18" s="256" t="s">
        <v>114</v>
      </c>
      <c r="C18" s="2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15.75" x14ac:dyDescent="0.25">
      <c r="A19" s="52"/>
      <c r="B19" s="256"/>
      <c r="C19" s="2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ht="15.75" x14ac:dyDescent="0.25">
      <c r="A20" s="52"/>
      <c r="B20" s="283" t="s">
        <v>250</v>
      </c>
      <c r="C20" s="28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ht="15.75" x14ac:dyDescent="0.25">
      <c r="A21" s="52"/>
      <c r="B21" s="284"/>
      <c r="C21" s="284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ht="15.75" x14ac:dyDescent="0.25">
      <c r="A22" s="52"/>
      <c r="B22" s="284"/>
      <c r="C22" s="284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ht="57.75" customHeight="1" x14ac:dyDescent="0.25">
      <c r="A23" s="52"/>
      <c r="B23" s="284"/>
      <c r="C23" s="284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2"/>
      <c r="B24" s="257" t="s">
        <v>251</v>
      </c>
      <c r="C24" s="258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spans="1:21" ht="30" customHeight="1" x14ac:dyDescent="0.25">
      <c r="A25" s="52"/>
      <c r="B25" s="259" t="s">
        <v>115</v>
      </c>
      <c r="C25" s="263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 x14ac:dyDescent="0.25">
      <c r="A26" s="52"/>
      <c r="B26" s="259" t="s">
        <v>116</v>
      </c>
      <c r="C26" s="263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 x14ac:dyDescent="0.25">
      <c r="A27" s="52"/>
      <c r="B27" s="259" t="s">
        <v>117</v>
      </c>
      <c r="C27" s="263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x14ac:dyDescent="0.25">
      <c r="A28" s="52"/>
      <c r="B28" s="259" t="s">
        <v>118</v>
      </c>
      <c r="C28" s="26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 x14ac:dyDescent="0.25">
      <c r="A29" s="52"/>
      <c r="B29" s="259" t="s">
        <v>121</v>
      </c>
      <c r="C29" s="263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 x14ac:dyDescent="0.25">
      <c r="A30" s="52"/>
      <c r="B30" s="55"/>
      <c r="C30" s="55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1" x14ac:dyDescent="0.25">
      <c r="A31" s="52"/>
      <c r="B31" s="257" t="s">
        <v>119</v>
      </c>
      <c r="C31" s="25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1" x14ac:dyDescent="0.25">
      <c r="A32" s="52"/>
      <c r="B32" s="259" t="s">
        <v>116</v>
      </c>
      <c r="C32" s="263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1" x14ac:dyDescent="0.25">
      <c r="A33" s="52"/>
      <c r="B33" s="259" t="s">
        <v>117</v>
      </c>
      <c r="C33" s="26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x14ac:dyDescent="0.25">
      <c r="A34" s="52"/>
      <c r="B34" s="259" t="s">
        <v>120</v>
      </c>
      <c r="C34" s="263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</row>
    <row r="35" spans="1:21" x14ac:dyDescent="0.25">
      <c r="A35" s="52"/>
      <c r="B35" s="259" t="s">
        <v>121</v>
      </c>
      <c r="C35" s="263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spans="1:21" x14ac:dyDescent="0.25">
      <c r="A36" s="52"/>
      <c r="B36" s="259" t="s">
        <v>122</v>
      </c>
      <c r="C36" s="263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</row>
    <row r="37" spans="1:2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</row>
    <row r="39" spans="1:21" ht="18.75" x14ac:dyDescent="0.25">
      <c r="A39" s="52"/>
      <c r="B39" s="260" t="s">
        <v>123</v>
      </c>
      <c r="C39" s="55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</row>
  </sheetData>
  <sheetProtection algorithmName="SHA-512" hashValue="8+DvmhJSAAoZQ/0l5kHsqwBqGkjcAWyDXVLeoWZIK90RwCemaNLDSWVv5FijbPpCCTZRtlGvES1YIygPs3t4SQ==" saltValue="SufcokjxE3EZcFXxtj5oSg==" spinCount="100000" sheet="1" objects="1" scenarios="1"/>
  <protectedRanges>
    <protectedRange sqref="C7" name="Range1"/>
    <protectedRange sqref="C9:C10" name="Range2"/>
    <protectedRange sqref="C13:C15" name="Range3"/>
    <protectedRange sqref="B25:C28" name="Range4"/>
    <protectedRange sqref="B32:C36 B29:C29" name="Range5"/>
  </protectedRanges>
  <mergeCells count="6">
    <mergeCell ref="B20:C23"/>
    <mergeCell ref="B3:C3"/>
    <mergeCell ref="B4:C4"/>
    <mergeCell ref="B5:C5"/>
    <mergeCell ref="B16:C16"/>
    <mergeCell ref="B17:C1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10"/>
  </sheetPr>
  <dimension ref="A3:I24"/>
  <sheetViews>
    <sheetView workbookViewId="0"/>
  </sheetViews>
  <sheetFormatPr defaultColWidth="9.140625" defaultRowHeight="12.75" x14ac:dyDescent="0.2"/>
  <cols>
    <col min="1" max="1" width="9.140625" style="203"/>
    <col min="2" max="2" width="16.5703125" style="203" customWidth="1"/>
    <col min="3" max="3" width="33.85546875" style="203" customWidth="1"/>
    <col min="4" max="4" width="21.85546875" style="203" customWidth="1"/>
    <col min="5" max="9" width="9.140625" style="203"/>
    <col min="10" max="10" width="21.42578125" style="203" bestFit="1" customWidth="1"/>
    <col min="11" max="16384" width="9.140625" style="203"/>
  </cols>
  <sheetData>
    <row r="3" spans="1:9" ht="11.25" customHeight="1" x14ac:dyDescent="0.2"/>
    <row r="4" spans="1:9" s="206" customFormat="1" ht="42" customHeight="1" x14ac:dyDescent="0.25">
      <c r="A4" s="204" t="s">
        <v>199</v>
      </c>
      <c r="B4" s="204" t="s">
        <v>200</v>
      </c>
      <c r="C4" s="204" t="s">
        <v>201</v>
      </c>
      <c r="D4" s="205" t="s">
        <v>202</v>
      </c>
    </row>
    <row r="5" spans="1:9" x14ac:dyDescent="0.2">
      <c r="A5" s="207">
        <v>2016</v>
      </c>
      <c r="B5" s="208">
        <v>1.7862336233254066</v>
      </c>
      <c r="C5" s="209">
        <v>0</v>
      </c>
      <c r="D5" s="210">
        <f t="shared" ref="D5:D12" si="0">C5*B5</f>
        <v>0</v>
      </c>
    </row>
    <row r="6" spans="1:9" x14ac:dyDescent="0.2">
      <c r="A6" s="207">
        <v>2017</v>
      </c>
      <c r="B6" s="208">
        <v>1.7499255295429208</v>
      </c>
      <c r="C6" s="209">
        <v>0</v>
      </c>
      <c r="D6" s="210">
        <f t="shared" si="0"/>
        <v>0</v>
      </c>
    </row>
    <row r="7" spans="1:9" x14ac:dyDescent="0.2">
      <c r="A7" s="207">
        <v>2018</v>
      </c>
      <c r="B7" s="208">
        <v>1.6678773439652517</v>
      </c>
      <c r="C7" s="209">
        <v>0</v>
      </c>
      <c r="D7" s="210">
        <f t="shared" si="0"/>
        <v>0</v>
      </c>
    </row>
    <row r="8" spans="1:9" x14ac:dyDescent="0.2">
      <c r="A8" s="207">
        <v>2019</v>
      </c>
      <c r="B8" s="208">
        <v>1.6158395854139771</v>
      </c>
      <c r="C8" s="209">
        <v>0</v>
      </c>
      <c r="D8" s="210">
        <f t="shared" si="0"/>
        <v>0</v>
      </c>
    </row>
    <row r="9" spans="1:9" x14ac:dyDescent="0.2">
      <c r="A9" s="207">
        <v>2020</v>
      </c>
      <c r="B9" s="208">
        <v>1.5452863645248667</v>
      </c>
      <c r="C9" s="209">
        <v>0</v>
      </c>
      <c r="D9" s="210">
        <f t="shared" si="0"/>
        <v>0</v>
      </c>
    </row>
    <row r="10" spans="1:9" x14ac:dyDescent="0.2">
      <c r="A10" s="207">
        <v>2021</v>
      </c>
      <c r="B10" s="208">
        <v>1.4263099404142627</v>
      </c>
      <c r="C10" s="209">
        <v>0</v>
      </c>
      <c r="D10" s="210">
        <f t="shared" si="0"/>
        <v>0</v>
      </c>
    </row>
    <row r="11" spans="1:9" x14ac:dyDescent="0.2">
      <c r="A11" s="207">
        <v>2022</v>
      </c>
      <c r="B11" s="208">
        <v>1.3224486052146709</v>
      </c>
      <c r="C11" s="209">
        <v>0</v>
      </c>
      <c r="D11" s="210">
        <f t="shared" si="0"/>
        <v>0</v>
      </c>
    </row>
    <row r="12" spans="1:9" x14ac:dyDescent="0.2">
      <c r="A12" s="207">
        <v>2023</v>
      </c>
      <c r="B12" s="208">
        <v>1.1143707470602806</v>
      </c>
      <c r="C12" s="209">
        <v>0</v>
      </c>
      <c r="D12" s="210">
        <f t="shared" si="0"/>
        <v>0</v>
      </c>
    </row>
    <row r="13" spans="1:9" ht="15" x14ac:dyDescent="0.3">
      <c r="A13" s="207">
        <v>2024</v>
      </c>
      <c r="B13" s="208">
        <v>1.0418598120402724</v>
      </c>
      <c r="C13" s="209">
        <v>0</v>
      </c>
      <c r="D13" s="210">
        <f>C13*B13</f>
        <v>0</v>
      </c>
      <c r="E13" s="211"/>
      <c r="F13" s="212"/>
      <c r="G13" s="212"/>
      <c r="H13" s="212"/>
      <c r="I13" s="212"/>
    </row>
    <row r="14" spans="1:9" ht="15" x14ac:dyDescent="0.3">
      <c r="A14" s="207">
        <v>2025</v>
      </c>
      <c r="B14" s="213">
        <v>1</v>
      </c>
      <c r="C14" s="209">
        <v>0</v>
      </c>
      <c r="D14" s="210">
        <f>C14*B14</f>
        <v>0</v>
      </c>
      <c r="E14" s="211"/>
      <c r="F14" s="212"/>
      <c r="G14" s="212"/>
      <c r="H14" s="212"/>
      <c r="I14" s="212"/>
    </row>
    <row r="16" spans="1:9" x14ac:dyDescent="0.2">
      <c r="A16" s="203" t="s">
        <v>259</v>
      </c>
    </row>
    <row r="23" spans="3:8" ht="15" x14ac:dyDescent="0.25">
      <c r="C23" s="238"/>
    </row>
    <row r="24" spans="3:8" x14ac:dyDescent="0.2">
      <c r="H24" s="203" t="s">
        <v>203</v>
      </c>
    </row>
  </sheetData>
  <sheetProtection algorithmName="SHA-512" hashValue="TPi6lJ1y7AgIG2oU1v27tcyVEbwnSl6BsoYC+LY2Wn6FBGGSf4SaIbCADaSjuyBlRa5jBel6cMbaIWqg+VyQrA==" saltValue="uQA4qGQcOVo5YYG/ZR3mj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"/>
  <sheetViews>
    <sheetView workbookViewId="0"/>
  </sheetViews>
  <sheetFormatPr defaultColWidth="9.140625" defaultRowHeight="12.75" x14ac:dyDescent="0.2"/>
  <cols>
    <col min="1" max="16384" width="9.140625" style="203"/>
  </cols>
  <sheetData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2:D16"/>
  <sheetViews>
    <sheetView workbookViewId="0"/>
  </sheetViews>
  <sheetFormatPr defaultColWidth="9.140625" defaultRowHeight="12.75" x14ac:dyDescent="0.2"/>
  <cols>
    <col min="1" max="1" width="9.140625" style="197"/>
    <col min="2" max="2" width="10.140625" style="197" bestFit="1" customWidth="1"/>
    <col min="3" max="3" width="28.5703125" style="197" customWidth="1"/>
    <col min="4" max="16384" width="9.140625" style="197"/>
  </cols>
  <sheetData>
    <row r="2" spans="2:4" x14ac:dyDescent="0.2">
      <c r="B2" s="214" t="s">
        <v>204</v>
      </c>
      <c r="C2" s="214" t="s">
        <v>205</v>
      </c>
      <c r="D2" s="214" t="s">
        <v>206</v>
      </c>
    </row>
    <row r="3" spans="2:4" x14ac:dyDescent="0.2">
      <c r="B3" s="215">
        <v>41244</v>
      </c>
      <c r="C3" s="207" t="s">
        <v>207</v>
      </c>
      <c r="D3" s="207" t="s">
        <v>208</v>
      </c>
    </row>
    <row r="4" spans="2:4" x14ac:dyDescent="0.2">
      <c r="B4" s="215">
        <v>41609</v>
      </c>
      <c r="C4" s="207" t="s">
        <v>207</v>
      </c>
      <c r="D4" s="207" t="s">
        <v>209</v>
      </c>
    </row>
    <row r="5" spans="2:4" x14ac:dyDescent="0.2">
      <c r="B5" s="215">
        <v>41974</v>
      </c>
      <c r="C5" s="207" t="s">
        <v>207</v>
      </c>
      <c r="D5" s="207" t="s">
        <v>223</v>
      </c>
    </row>
    <row r="6" spans="2:4" x14ac:dyDescent="0.2">
      <c r="B6" s="215">
        <v>42339</v>
      </c>
      <c r="C6" s="207" t="s">
        <v>207</v>
      </c>
      <c r="D6" s="207" t="s">
        <v>233</v>
      </c>
    </row>
    <row r="7" spans="2:4" x14ac:dyDescent="0.2">
      <c r="B7" s="215">
        <v>42705</v>
      </c>
      <c r="C7" s="207" t="s">
        <v>207</v>
      </c>
      <c r="D7" s="207" t="s">
        <v>237</v>
      </c>
    </row>
    <row r="8" spans="2:4" x14ac:dyDescent="0.2">
      <c r="B8" s="215">
        <v>43070</v>
      </c>
      <c r="C8" s="207" t="s">
        <v>207</v>
      </c>
      <c r="D8" s="207" t="s">
        <v>244</v>
      </c>
    </row>
    <row r="9" spans="2:4" x14ac:dyDescent="0.2">
      <c r="B9" s="215">
        <v>43101</v>
      </c>
      <c r="C9" s="207" t="s">
        <v>207</v>
      </c>
      <c r="D9" s="207" t="s">
        <v>245</v>
      </c>
    </row>
    <row r="10" spans="2:4" x14ac:dyDescent="0.2">
      <c r="B10" s="215">
        <v>43868</v>
      </c>
      <c r="C10" s="207" t="s">
        <v>207</v>
      </c>
      <c r="D10" s="207" t="s">
        <v>246</v>
      </c>
    </row>
    <row r="11" spans="2:4" x14ac:dyDescent="0.2">
      <c r="B11" s="215">
        <v>44197</v>
      </c>
      <c r="C11" s="207" t="s">
        <v>207</v>
      </c>
      <c r="D11" s="207" t="s">
        <v>247</v>
      </c>
    </row>
    <row r="12" spans="2:4" x14ac:dyDescent="0.2">
      <c r="B12" s="215">
        <v>44580</v>
      </c>
      <c r="C12" s="207" t="s">
        <v>207</v>
      </c>
      <c r="D12" s="207" t="s">
        <v>254</v>
      </c>
    </row>
    <row r="13" spans="2:4" x14ac:dyDescent="0.2">
      <c r="B13" s="215">
        <v>44922</v>
      </c>
      <c r="C13" s="207" t="s">
        <v>207</v>
      </c>
      <c r="D13" s="207" t="s">
        <v>255</v>
      </c>
    </row>
    <row r="14" spans="2:4" x14ac:dyDescent="0.2">
      <c r="B14" s="215">
        <v>45280</v>
      </c>
      <c r="C14" s="207" t="s">
        <v>207</v>
      </c>
      <c r="D14" s="207" t="s">
        <v>256</v>
      </c>
    </row>
    <row r="15" spans="2:4" x14ac:dyDescent="0.2">
      <c r="B15" s="215">
        <v>45649</v>
      </c>
      <c r="C15" s="207" t="s">
        <v>207</v>
      </c>
      <c r="D15" s="207" t="s">
        <v>257</v>
      </c>
    </row>
    <row r="16" spans="2:4" x14ac:dyDescent="0.2">
      <c r="B16" s="215">
        <v>46006</v>
      </c>
      <c r="C16" s="207" t="s">
        <v>207</v>
      </c>
      <c r="D16" s="207" t="s">
        <v>260</v>
      </c>
    </row>
  </sheetData>
  <sheetProtection algorithmName="SHA-512" hashValue="EO/RTzLZRIv7zCxy0X0w7y1UpjzUCvHuvm+/PzZDo+r41ItGXTcLas/+FEFp/j5i177CvT6/qFgTrW4Em7XanQ==" saltValue="KEDeohWIBU6HeKMTjk6bJw==" spinCount="100000" sheet="1" objects="1" scenarios="1"/>
  <phoneticPr fontId="5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42"/>
  <sheetViews>
    <sheetView showGridLines="0" workbookViewId="0">
      <selection activeCell="E28" sqref="E28:E29"/>
    </sheetView>
  </sheetViews>
  <sheetFormatPr defaultColWidth="9.140625" defaultRowHeight="15" x14ac:dyDescent="0.25"/>
  <cols>
    <col min="1" max="1" width="1.42578125" customWidth="1"/>
    <col min="2" max="2" width="3.5703125" customWidth="1"/>
    <col min="3" max="3" width="13.7109375" customWidth="1"/>
    <col min="5" max="5" width="14.42578125" bestFit="1" customWidth="1"/>
    <col min="7" max="7" width="3.5703125" customWidth="1"/>
    <col min="8" max="8" width="3.7109375" customWidth="1"/>
    <col min="9" max="9" width="12.7109375" customWidth="1"/>
    <col min="11" max="11" width="14.42578125" bestFit="1" customWidth="1"/>
    <col min="13" max="13" width="2.7109375" customWidth="1"/>
    <col min="14" max="14" width="3.7109375" customWidth="1"/>
    <col min="15" max="15" width="12.7109375" customWidth="1"/>
    <col min="17" max="17" width="14.42578125" bestFit="1" customWidth="1"/>
    <col min="19" max="19" width="2.7109375" customWidth="1"/>
    <col min="20" max="20" width="3.7109375" customWidth="1"/>
    <col min="21" max="21" width="12.7109375" customWidth="1"/>
    <col min="23" max="23" width="14.42578125" bestFit="1" customWidth="1"/>
    <col min="25" max="25" width="2.85546875" customWidth="1"/>
    <col min="26" max="26" width="3.7109375" customWidth="1"/>
    <col min="27" max="27" width="12.7109375" customWidth="1"/>
    <col min="29" max="29" width="14.42578125" bestFit="1" customWidth="1"/>
    <col min="31" max="31" width="2.7109375" customWidth="1"/>
    <col min="32" max="32" width="3.7109375" customWidth="1"/>
    <col min="33" max="33" width="12.7109375" customWidth="1"/>
    <col min="35" max="35" width="14.42578125" bestFit="1" customWidth="1"/>
    <col min="37" max="37" width="2.7109375" customWidth="1"/>
    <col min="38" max="38" width="3.7109375" customWidth="1"/>
    <col min="39" max="39" width="12.7109375" customWidth="1"/>
    <col min="41" max="41" width="14.42578125" bestFit="1" customWidth="1"/>
    <col min="43" max="43" width="2.7109375" customWidth="1"/>
    <col min="44" max="44" width="3.7109375" customWidth="1"/>
    <col min="45" max="45" width="12.7109375" customWidth="1"/>
    <col min="47" max="47" width="14.42578125" bestFit="1" customWidth="1"/>
    <col min="49" max="49" width="2.7109375" customWidth="1"/>
    <col min="50" max="50" width="3.7109375" customWidth="1"/>
    <col min="51" max="51" width="12.7109375" customWidth="1"/>
    <col min="53" max="53" width="14.42578125" bestFit="1" customWidth="1"/>
    <col min="55" max="55" width="2.7109375" customWidth="1"/>
    <col min="56" max="56" width="3.7109375" customWidth="1"/>
    <col min="57" max="57" width="12.7109375" customWidth="1"/>
    <col min="59" max="59" width="14.42578125" bestFit="1" customWidth="1"/>
  </cols>
  <sheetData>
    <row r="1" spans="1:60" ht="6.75" customHeight="1" thickBot="1" x14ac:dyDescent="0.3"/>
    <row r="2" spans="1:60" ht="22.5" thickBot="1" x14ac:dyDescent="0.3">
      <c r="C2" s="290" t="s">
        <v>238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2"/>
    </row>
    <row r="3" spans="1:60" ht="6.75" customHeight="1" thickBot="1" x14ac:dyDescent="0.3"/>
    <row r="4" spans="1:60" ht="40.5" customHeight="1" thickTop="1" thickBot="1" x14ac:dyDescent="0.3">
      <c r="C4" s="75"/>
      <c r="D4" s="76" t="s">
        <v>217</v>
      </c>
      <c r="E4" s="77"/>
    </row>
    <row r="5" spans="1:60" ht="10.5" customHeight="1" thickTop="1" x14ac:dyDescent="0.25">
      <c r="D5" s="78"/>
      <c r="F5" s="79"/>
    </row>
    <row r="6" spans="1:60" ht="23.25" customHeight="1" thickBot="1" x14ac:dyDescent="0.3">
      <c r="D6" s="78"/>
      <c r="F6" s="79"/>
    </row>
    <row r="7" spans="1:60" ht="15.75" thickBot="1" x14ac:dyDescent="0.3">
      <c r="A7" s="3"/>
      <c r="B7" s="3"/>
      <c r="C7" s="296" t="s">
        <v>25</v>
      </c>
      <c r="D7" s="297"/>
      <c r="E7" s="297"/>
      <c r="F7" s="298"/>
      <c r="G7" s="80"/>
      <c r="H7" s="80"/>
      <c r="I7" s="296" t="s">
        <v>26</v>
      </c>
      <c r="J7" s="297"/>
      <c r="K7" s="297"/>
      <c r="L7" s="298"/>
      <c r="M7" s="3"/>
      <c r="N7" s="3"/>
      <c r="O7" s="296" t="s">
        <v>27</v>
      </c>
      <c r="P7" s="297"/>
      <c r="Q7" s="297"/>
      <c r="R7" s="298"/>
      <c r="S7" s="3"/>
      <c r="T7" s="3"/>
      <c r="U7" s="296" t="s">
        <v>28</v>
      </c>
      <c r="V7" s="297"/>
      <c r="W7" s="297"/>
      <c r="X7" s="298"/>
      <c r="Y7" s="3"/>
      <c r="Z7" s="3"/>
      <c r="AA7" s="296" t="s">
        <v>29</v>
      </c>
      <c r="AB7" s="297"/>
      <c r="AC7" s="297"/>
      <c r="AD7" s="298"/>
      <c r="AE7" s="3"/>
      <c r="AF7" s="3"/>
      <c r="AG7" s="296" t="s">
        <v>30</v>
      </c>
      <c r="AH7" s="297"/>
      <c r="AI7" s="297"/>
      <c r="AJ7" s="298"/>
      <c r="AK7" s="3"/>
      <c r="AL7" s="3"/>
      <c r="AM7" s="296" t="s">
        <v>31</v>
      </c>
      <c r="AN7" s="297"/>
      <c r="AO7" s="297"/>
      <c r="AP7" s="298"/>
      <c r="AQ7" s="3"/>
      <c r="AR7" s="3"/>
      <c r="AS7" s="296" t="s">
        <v>32</v>
      </c>
      <c r="AT7" s="297"/>
      <c r="AU7" s="297"/>
      <c r="AV7" s="298"/>
      <c r="AW7" s="3"/>
      <c r="AX7" s="3"/>
      <c r="AY7" s="296" t="s">
        <v>33</v>
      </c>
      <c r="AZ7" s="297"/>
      <c r="BA7" s="297"/>
      <c r="BB7" s="298"/>
      <c r="BC7" s="3"/>
      <c r="BD7" s="3"/>
      <c r="BE7" s="296" t="s">
        <v>34</v>
      </c>
      <c r="BF7" s="297"/>
      <c r="BG7" s="297"/>
      <c r="BH7" s="298"/>
    </row>
    <row r="8" spans="1:60" ht="15.75" thickBot="1" x14ac:dyDescent="0.3">
      <c r="A8" s="3"/>
      <c r="B8" s="3"/>
      <c r="C8" s="81" t="s">
        <v>35</v>
      </c>
      <c r="D8" s="82"/>
      <c r="E8" s="83" t="s">
        <v>36</v>
      </c>
      <c r="F8" s="84"/>
      <c r="G8" s="85"/>
      <c r="H8" s="85"/>
      <c r="I8" s="86" t="s">
        <v>35</v>
      </c>
      <c r="J8" s="87"/>
      <c r="K8" s="88" t="s">
        <v>36</v>
      </c>
      <c r="L8" s="84"/>
      <c r="O8" s="81" t="s">
        <v>35</v>
      </c>
      <c r="P8" s="132"/>
      <c r="Q8" s="83" t="s">
        <v>36</v>
      </c>
      <c r="R8" s="84"/>
      <c r="U8" s="81" t="s">
        <v>35</v>
      </c>
      <c r="V8" s="132"/>
      <c r="W8" s="83" t="s">
        <v>36</v>
      </c>
      <c r="X8" s="84"/>
      <c r="AA8" s="81" t="s">
        <v>35</v>
      </c>
      <c r="AB8" s="132"/>
      <c r="AC8" s="83" t="s">
        <v>36</v>
      </c>
      <c r="AD8" s="84"/>
      <c r="AG8" s="81" t="s">
        <v>35</v>
      </c>
      <c r="AH8" s="132"/>
      <c r="AI8" s="83" t="s">
        <v>36</v>
      </c>
      <c r="AJ8" s="84"/>
      <c r="AM8" s="81" t="s">
        <v>35</v>
      </c>
      <c r="AN8" s="132"/>
      <c r="AO8" s="83" t="s">
        <v>36</v>
      </c>
      <c r="AP8" s="84"/>
      <c r="AS8" s="81" t="s">
        <v>35</v>
      </c>
      <c r="AT8" s="133"/>
      <c r="AU8" s="83" t="s">
        <v>36</v>
      </c>
      <c r="AV8" s="84"/>
      <c r="AY8" s="81" t="s">
        <v>35</v>
      </c>
      <c r="AZ8" s="133"/>
      <c r="BA8" s="83" t="s">
        <v>36</v>
      </c>
      <c r="BB8" s="84"/>
      <c r="BE8" s="81" t="s">
        <v>35</v>
      </c>
      <c r="BF8" s="133"/>
      <c r="BG8" s="83" t="s">
        <v>36</v>
      </c>
      <c r="BH8" s="84"/>
    </row>
    <row r="9" spans="1:60" x14ac:dyDescent="0.25">
      <c r="A9" s="3"/>
      <c r="B9" s="3"/>
      <c r="C9" s="89"/>
      <c r="D9" s="89"/>
      <c r="E9" s="89"/>
      <c r="F9" s="89"/>
      <c r="G9" s="85"/>
      <c r="H9" s="85"/>
      <c r="I9" s="299" t="s">
        <v>37</v>
      </c>
      <c r="J9" s="90" t="s">
        <v>38</v>
      </c>
      <c r="K9" s="91" t="s">
        <v>39</v>
      </c>
      <c r="L9" s="3"/>
      <c r="O9" s="299" t="s">
        <v>37</v>
      </c>
      <c r="P9" s="90" t="s">
        <v>38</v>
      </c>
      <c r="Q9" s="91" t="s">
        <v>39</v>
      </c>
      <c r="R9" s="3"/>
      <c r="U9" s="299" t="s">
        <v>37</v>
      </c>
      <c r="V9" s="90" t="s">
        <v>38</v>
      </c>
      <c r="W9" s="91" t="s">
        <v>39</v>
      </c>
      <c r="X9" s="3"/>
      <c r="AA9" s="299" t="s">
        <v>37</v>
      </c>
      <c r="AB9" s="90" t="s">
        <v>38</v>
      </c>
      <c r="AC9" s="91" t="s">
        <v>39</v>
      </c>
      <c r="AD9" s="3"/>
      <c r="AG9" s="299" t="s">
        <v>37</v>
      </c>
      <c r="AH9" s="90" t="s">
        <v>38</v>
      </c>
      <c r="AI9" s="91" t="s">
        <v>39</v>
      </c>
      <c r="AJ9" s="3"/>
      <c r="AM9" s="299" t="s">
        <v>37</v>
      </c>
      <c r="AN9" s="90" t="s">
        <v>38</v>
      </c>
      <c r="AO9" s="91" t="s">
        <v>39</v>
      </c>
      <c r="AP9" s="3"/>
      <c r="AS9" s="288"/>
      <c r="AT9" s="89"/>
      <c r="AU9" s="89"/>
      <c r="AV9" s="3"/>
      <c r="AY9" s="288"/>
      <c r="AZ9" s="89"/>
      <c r="BA9" s="89"/>
      <c r="BB9" s="3"/>
      <c r="BE9" s="288"/>
      <c r="BF9" s="89"/>
      <c r="BG9" s="89"/>
      <c r="BH9" s="3"/>
    </row>
    <row r="10" spans="1:60" ht="18.75" thickBot="1" x14ac:dyDescent="0.3">
      <c r="A10" s="3"/>
      <c r="B10" s="3"/>
      <c r="C10" s="89"/>
      <c r="D10" s="89"/>
      <c r="E10" s="89"/>
      <c r="F10" s="89"/>
      <c r="G10" s="85" t="s">
        <v>40</v>
      </c>
      <c r="H10" s="85"/>
      <c r="I10" s="300"/>
      <c r="J10" s="92"/>
      <c r="K10" s="93"/>
      <c r="L10" s="89"/>
      <c r="O10" s="300"/>
      <c r="P10" s="92"/>
      <c r="Q10" s="93"/>
      <c r="R10" s="89"/>
      <c r="U10" s="300"/>
      <c r="V10" s="92"/>
      <c r="W10" s="93"/>
      <c r="X10" s="89"/>
      <c r="AA10" s="300"/>
      <c r="AB10" s="92"/>
      <c r="AC10" s="93"/>
      <c r="AD10" s="89"/>
      <c r="AG10" s="300"/>
      <c r="AH10" s="92"/>
      <c r="AI10" s="93"/>
      <c r="AJ10" s="89"/>
      <c r="AM10" s="300"/>
      <c r="AN10" s="92"/>
      <c r="AO10" s="93"/>
      <c r="AP10" s="89"/>
      <c r="AS10" s="289"/>
      <c r="AT10" s="94"/>
      <c r="AU10" s="94"/>
      <c r="AV10" s="89"/>
      <c r="AY10" s="289"/>
      <c r="AZ10" s="94"/>
      <c r="BA10" s="94"/>
      <c r="BB10" s="89"/>
      <c r="BE10" s="289"/>
      <c r="BF10" s="94"/>
      <c r="BG10" s="94"/>
      <c r="BH10" s="89"/>
    </row>
    <row r="11" spans="1:60" ht="6" customHeight="1" thickBot="1" x14ac:dyDescent="0.3">
      <c r="A11" s="3"/>
      <c r="B11" s="3"/>
      <c r="C11" s="89"/>
      <c r="D11" s="89"/>
      <c r="E11" s="89"/>
      <c r="F11" s="89"/>
      <c r="G11" s="85"/>
      <c r="H11" s="85"/>
      <c r="I11" s="95"/>
      <c r="J11" s="94"/>
      <c r="K11" s="94"/>
      <c r="L11" s="89"/>
      <c r="O11" s="96"/>
      <c r="P11" s="94"/>
      <c r="Q11" s="94"/>
      <c r="R11" s="89"/>
      <c r="U11" s="96"/>
      <c r="V11" s="94"/>
      <c r="W11" s="94"/>
      <c r="X11" s="89"/>
      <c r="AA11" s="96"/>
      <c r="AB11" s="94"/>
      <c r="AC11" s="94"/>
      <c r="AD11" s="89"/>
      <c r="AG11" s="96"/>
      <c r="AH11" s="94"/>
      <c r="AI11" s="94"/>
      <c r="AJ11" s="89"/>
      <c r="AM11" s="96"/>
      <c r="AN11" s="94"/>
      <c r="AO11" s="94"/>
      <c r="AP11" s="89"/>
      <c r="AS11" s="96"/>
      <c r="AT11" s="94"/>
      <c r="AU11" s="94"/>
      <c r="AV11" s="89"/>
      <c r="AY11" s="96"/>
      <c r="AZ11" s="94"/>
      <c r="BA11" s="94"/>
      <c r="BB11" s="89"/>
      <c r="BE11" s="96"/>
      <c r="BF11" s="94"/>
      <c r="BG11" s="94"/>
      <c r="BH11" s="89"/>
    </row>
    <row r="12" spans="1:60" ht="16.5" customHeight="1" thickTop="1" thickBot="1" x14ac:dyDescent="0.3">
      <c r="A12" s="3"/>
      <c r="B12" s="293" t="s">
        <v>48</v>
      </c>
      <c r="C12" s="97" t="s">
        <v>41</v>
      </c>
      <c r="D12" s="98" t="s">
        <v>14</v>
      </c>
      <c r="E12" s="98" t="s">
        <v>42</v>
      </c>
      <c r="F12" s="99" t="s">
        <v>3</v>
      </c>
      <c r="G12" s="3"/>
      <c r="H12" s="293" t="s">
        <v>48</v>
      </c>
      <c r="I12" s="100" t="s">
        <v>41</v>
      </c>
      <c r="J12" s="98" t="s">
        <v>14</v>
      </c>
      <c r="K12" s="98" t="s">
        <v>42</v>
      </c>
      <c r="L12" s="99" t="s">
        <v>3</v>
      </c>
      <c r="M12" s="3"/>
      <c r="N12" s="293" t="s">
        <v>48</v>
      </c>
      <c r="O12" s="100" t="s">
        <v>41</v>
      </c>
      <c r="P12" s="98" t="s">
        <v>14</v>
      </c>
      <c r="Q12" s="98" t="s">
        <v>42</v>
      </c>
      <c r="R12" s="99" t="s">
        <v>3</v>
      </c>
      <c r="S12" s="3"/>
      <c r="T12" s="293" t="s">
        <v>48</v>
      </c>
      <c r="U12" s="100" t="s">
        <v>41</v>
      </c>
      <c r="V12" s="98" t="s">
        <v>14</v>
      </c>
      <c r="W12" s="98" t="s">
        <v>42</v>
      </c>
      <c r="X12" s="99" t="s">
        <v>3</v>
      </c>
      <c r="Y12" s="3"/>
      <c r="Z12" s="293" t="s">
        <v>48</v>
      </c>
      <c r="AA12" s="100" t="s">
        <v>41</v>
      </c>
      <c r="AB12" s="98" t="s">
        <v>14</v>
      </c>
      <c r="AC12" s="98" t="s">
        <v>42</v>
      </c>
      <c r="AD12" s="99" t="s">
        <v>3</v>
      </c>
      <c r="AE12" s="3"/>
      <c r="AF12" s="293" t="s">
        <v>48</v>
      </c>
      <c r="AG12" s="100" t="s">
        <v>41</v>
      </c>
      <c r="AH12" s="98" t="s">
        <v>14</v>
      </c>
      <c r="AI12" s="98" t="s">
        <v>42</v>
      </c>
      <c r="AJ12" s="99" t="s">
        <v>3</v>
      </c>
      <c r="AK12" s="3"/>
      <c r="AL12" s="293" t="s">
        <v>48</v>
      </c>
      <c r="AM12" s="100" t="s">
        <v>41</v>
      </c>
      <c r="AN12" s="98" t="s">
        <v>14</v>
      </c>
      <c r="AO12" s="98" t="s">
        <v>42</v>
      </c>
      <c r="AP12" s="99" t="s">
        <v>3</v>
      </c>
      <c r="AQ12" s="3"/>
      <c r="AR12" s="293" t="s">
        <v>48</v>
      </c>
      <c r="AS12" s="100" t="s">
        <v>41</v>
      </c>
      <c r="AT12" s="98" t="s">
        <v>14</v>
      </c>
      <c r="AU12" s="98" t="s">
        <v>42</v>
      </c>
      <c r="AV12" s="99" t="s">
        <v>3</v>
      </c>
      <c r="AW12" s="3"/>
      <c r="AX12" s="293" t="s">
        <v>48</v>
      </c>
      <c r="AY12" s="100" t="s">
        <v>41</v>
      </c>
      <c r="AZ12" s="98" t="s">
        <v>14</v>
      </c>
      <c r="BA12" s="98" t="s">
        <v>42</v>
      </c>
      <c r="BB12" s="99" t="s">
        <v>3</v>
      </c>
      <c r="BC12" s="3"/>
      <c r="BD12" s="293" t="s">
        <v>48</v>
      </c>
      <c r="BE12" s="100" t="s">
        <v>41</v>
      </c>
      <c r="BF12" s="98" t="s">
        <v>14</v>
      </c>
      <c r="BG12" s="98" t="s">
        <v>42</v>
      </c>
      <c r="BH12" s="99" t="s">
        <v>3</v>
      </c>
    </row>
    <row r="13" spans="1:60" ht="16.5" thickTop="1" thickBot="1" x14ac:dyDescent="0.3">
      <c r="A13" s="3"/>
      <c r="B13" s="294"/>
      <c r="C13" s="29" t="s">
        <v>54</v>
      </c>
      <c r="D13" s="122">
        <f t="shared" ref="D13:F14" si="0">J13+P13+V13+AB13+AH13+AN13+AT13+AZ13+BF13</f>
        <v>0</v>
      </c>
      <c r="E13" s="122">
        <v>0</v>
      </c>
      <c r="F13" s="123">
        <f t="shared" si="0"/>
        <v>0</v>
      </c>
      <c r="G13" s="3"/>
      <c r="H13" s="294"/>
      <c r="I13" s="21" t="s">
        <v>54</v>
      </c>
      <c r="J13" s="122"/>
      <c r="K13" s="122"/>
      <c r="L13" s="123"/>
      <c r="M13" s="3"/>
      <c r="N13" s="294"/>
      <c r="O13" s="21" t="s">
        <v>54</v>
      </c>
      <c r="P13" s="122"/>
      <c r="Q13" s="122"/>
      <c r="R13" s="123"/>
      <c r="S13" s="3"/>
      <c r="T13" s="294"/>
      <c r="U13" s="21" t="s">
        <v>54</v>
      </c>
      <c r="V13" s="122"/>
      <c r="W13" s="122"/>
      <c r="X13" s="123"/>
      <c r="Y13" s="3"/>
      <c r="Z13" s="294"/>
      <c r="AA13" s="21" t="s">
        <v>54</v>
      </c>
      <c r="AB13" s="122"/>
      <c r="AC13" s="122"/>
      <c r="AD13" s="123"/>
      <c r="AE13" s="3"/>
      <c r="AF13" s="294"/>
      <c r="AG13" s="21" t="s">
        <v>54</v>
      </c>
      <c r="AH13" s="122"/>
      <c r="AI13" s="122"/>
      <c r="AJ13" s="123"/>
      <c r="AK13" s="3"/>
      <c r="AL13" s="294"/>
      <c r="AM13" s="21" t="s">
        <v>54</v>
      </c>
      <c r="AN13" s="122"/>
      <c r="AO13" s="122"/>
      <c r="AP13" s="123"/>
      <c r="AQ13" s="3"/>
      <c r="AR13" s="294"/>
      <c r="AS13" s="21" t="s">
        <v>54</v>
      </c>
      <c r="AT13" s="122"/>
      <c r="AU13" s="122"/>
      <c r="AV13" s="123"/>
      <c r="AW13" s="3"/>
      <c r="AX13" s="294"/>
      <c r="AY13" s="21" t="s">
        <v>54</v>
      </c>
      <c r="AZ13" s="122"/>
      <c r="BA13" s="122"/>
      <c r="BB13" s="123"/>
      <c r="BC13" s="3"/>
      <c r="BD13" s="294"/>
      <c r="BE13" s="21" t="s">
        <v>54</v>
      </c>
      <c r="BF13" s="122"/>
      <c r="BG13" s="122"/>
      <c r="BH13" s="123"/>
    </row>
    <row r="14" spans="1:60" ht="18.75" thickTop="1" thickBot="1" x14ac:dyDescent="0.3">
      <c r="A14" s="3"/>
      <c r="B14" s="294"/>
      <c r="C14" s="29" t="s">
        <v>18</v>
      </c>
      <c r="D14" s="122">
        <f t="shared" si="0"/>
        <v>0</v>
      </c>
      <c r="E14" s="122">
        <f t="shared" si="0"/>
        <v>0</v>
      </c>
      <c r="F14" s="123">
        <f t="shared" si="0"/>
        <v>0</v>
      </c>
      <c r="G14" s="3"/>
      <c r="H14" s="294"/>
      <c r="I14" s="21" t="s">
        <v>18</v>
      </c>
      <c r="J14" s="122"/>
      <c r="K14" s="122"/>
      <c r="L14" s="123"/>
      <c r="M14" s="3"/>
      <c r="N14" s="294"/>
      <c r="O14" s="21" t="s">
        <v>18</v>
      </c>
      <c r="P14" s="122"/>
      <c r="Q14" s="122"/>
      <c r="R14" s="123"/>
      <c r="S14" s="3"/>
      <c r="T14" s="294"/>
      <c r="U14" s="21" t="s">
        <v>18</v>
      </c>
      <c r="V14" s="122"/>
      <c r="W14" s="122"/>
      <c r="X14" s="123"/>
      <c r="Y14" s="3"/>
      <c r="Z14" s="294"/>
      <c r="AA14" s="21" t="s">
        <v>18</v>
      </c>
      <c r="AB14" s="122"/>
      <c r="AC14" s="122"/>
      <c r="AD14" s="123"/>
      <c r="AE14" s="3"/>
      <c r="AF14" s="294"/>
      <c r="AG14" s="21" t="s">
        <v>18</v>
      </c>
      <c r="AH14" s="122"/>
      <c r="AI14" s="122"/>
      <c r="AJ14" s="123"/>
      <c r="AK14" s="3"/>
      <c r="AL14" s="294"/>
      <c r="AM14" s="21" t="s">
        <v>18</v>
      </c>
      <c r="AN14" s="122"/>
      <c r="AO14" s="122"/>
      <c r="AP14" s="123"/>
      <c r="AQ14" s="3"/>
      <c r="AR14" s="294"/>
      <c r="AS14" s="21" t="s">
        <v>18</v>
      </c>
      <c r="AT14" s="122"/>
      <c r="AU14" s="122"/>
      <c r="AV14" s="123"/>
      <c r="AW14" s="3"/>
      <c r="AX14" s="294"/>
      <c r="AY14" s="21" t="s">
        <v>18</v>
      </c>
      <c r="AZ14" s="122"/>
      <c r="BA14" s="122"/>
      <c r="BB14" s="123"/>
      <c r="BC14" s="3"/>
      <c r="BD14" s="294"/>
      <c r="BE14" s="21" t="s">
        <v>18</v>
      </c>
      <c r="BF14" s="122"/>
      <c r="BG14" s="122"/>
      <c r="BH14" s="123"/>
    </row>
    <row r="15" spans="1:60" ht="16.5" customHeight="1" thickTop="1" thickBot="1" x14ac:dyDescent="0.3">
      <c r="A15" s="3"/>
      <c r="B15" s="294"/>
      <c r="C15" s="101" t="s">
        <v>16</v>
      </c>
      <c r="D15" s="103">
        <f>+D13+D14</f>
        <v>0</v>
      </c>
      <c r="E15" s="103">
        <f>+E13+E14</f>
        <v>0</v>
      </c>
      <c r="F15" s="104">
        <f>+F13+F14</f>
        <v>0</v>
      </c>
      <c r="G15" s="3"/>
      <c r="H15" s="294"/>
      <c r="I15" s="102" t="s">
        <v>16</v>
      </c>
      <c r="J15" s="103">
        <f>+J13+J14</f>
        <v>0</v>
      </c>
      <c r="K15" s="103">
        <f>+K13+K14</f>
        <v>0</v>
      </c>
      <c r="L15" s="104">
        <f>+L13+L14</f>
        <v>0</v>
      </c>
      <c r="M15" s="3"/>
      <c r="N15" s="294"/>
      <c r="O15" s="102" t="s">
        <v>16</v>
      </c>
      <c r="P15" s="103">
        <f>+P13+P14</f>
        <v>0</v>
      </c>
      <c r="Q15" s="103">
        <f>+Q13+Q14</f>
        <v>0</v>
      </c>
      <c r="R15" s="104">
        <f>+R13+R14</f>
        <v>0</v>
      </c>
      <c r="S15" s="3"/>
      <c r="T15" s="294"/>
      <c r="U15" s="102" t="s">
        <v>16</v>
      </c>
      <c r="V15" s="103">
        <f>+V13+V14</f>
        <v>0</v>
      </c>
      <c r="W15" s="103">
        <f>+W13+W14</f>
        <v>0</v>
      </c>
      <c r="X15" s="104">
        <f>+X13+X14</f>
        <v>0</v>
      </c>
      <c r="Y15" s="3"/>
      <c r="Z15" s="294"/>
      <c r="AA15" s="102" t="s">
        <v>16</v>
      </c>
      <c r="AB15" s="103">
        <f>+AB13+AB14</f>
        <v>0</v>
      </c>
      <c r="AC15" s="103">
        <f>+AC13+AC14</f>
        <v>0</v>
      </c>
      <c r="AD15" s="104">
        <f>+AD13+AD14</f>
        <v>0</v>
      </c>
      <c r="AE15" s="3"/>
      <c r="AF15" s="294"/>
      <c r="AG15" s="102" t="s">
        <v>16</v>
      </c>
      <c r="AH15" s="103">
        <f>+AH13+AH14</f>
        <v>0</v>
      </c>
      <c r="AI15" s="103">
        <f>+AI13+AI14</f>
        <v>0</v>
      </c>
      <c r="AJ15" s="104">
        <f>+AJ13+AJ14</f>
        <v>0</v>
      </c>
      <c r="AK15" s="3"/>
      <c r="AL15" s="294"/>
      <c r="AM15" s="102" t="s">
        <v>16</v>
      </c>
      <c r="AN15" s="103">
        <f>+AN13+AN14</f>
        <v>0</v>
      </c>
      <c r="AO15" s="103">
        <f>+AO13+AO14</f>
        <v>0</v>
      </c>
      <c r="AP15" s="104">
        <f>+AP13+AP14</f>
        <v>0</v>
      </c>
      <c r="AQ15" s="3"/>
      <c r="AR15" s="294"/>
      <c r="AS15" s="102" t="s">
        <v>16</v>
      </c>
      <c r="AT15" s="103">
        <f>+AT13+AT14</f>
        <v>0</v>
      </c>
      <c r="AU15" s="103">
        <f>+AU13+AU14</f>
        <v>0</v>
      </c>
      <c r="AV15" s="104">
        <f>+AV13+AV14</f>
        <v>0</v>
      </c>
      <c r="AW15" s="3"/>
      <c r="AX15" s="294"/>
      <c r="AY15" s="102" t="s">
        <v>16</v>
      </c>
      <c r="AZ15" s="103">
        <f>+AZ13+AZ14</f>
        <v>0</v>
      </c>
      <c r="BA15" s="103">
        <f>+BA13+BA14</f>
        <v>0</v>
      </c>
      <c r="BB15" s="104">
        <f>+BB13+BB14</f>
        <v>0</v>
      </c>
      <c r="BC15" s="3"/>
      <c r="BD15" s="294"/>
      <c r="BE15" s="102" t="s">
        <v>16</v>
      </c>
      <c r="BF15" s="103">
        <f>+BF13+BF14</f>
        <v>0</v>
      </c>
      <c r="BG15" s="103">
        <f>+BG13+BG14</f>
        <v>0</v>
      </c>
      <c r="BH15" s="104">
        <f>+BH13+BH14</f>
        <v>0</v>
      </c>
    </row>
    <row r="16" spans="1:60" ht="18.75" thickTop="1" thickBot="1" x14ac:dyDescent="0.3">
      <c r="A16" s="3"/>
      <c r="B16" s="294"/>
      <c r="C16" s="29" t="s">
        <v>55</v>
      </c>
      <c r="D16" s="122">
        <f>J16+P16+V16+AB16+AH16+AN16+AT16+AZ16+BF16</f>
        <v>0</v>
      </c>
      <c r="E16" s="122">
        <f>K16+Q16+W16+AC16+AI16+AO16+AU16+BA16+BG16</f>
        <v>0</v>
      </c>
      <c r="F16" s="123">
        <f>L16+R16+X16+AD16+AJ16+AP16+AV16+BB16+BH16</f>
        <v>0</v>
      </c>
      <c r="G16" s="3"/>
      <c r="H16" s="294"/>
      <c r="I16" s="21" t="s">
        <v>55</v>
      </c>
      <c r="J16" s="122"/>
      <c r="K16" s="122"/>
      <c r="L16" s="123"/>
      <c r="M16" s="3"/>
      <c r="N16" s="294"/>
      <c r="O16" s="21" t="s">
        <v>55</v>
      </c>
      <c r="P16" s="122"/>
      <c r="Q16" s="122"/>
      <c r="R16" s="123"/>
      <c r="S16" s="3"/>
      <c r="T16" s="294"/>
      <c r="U16" s="21" t="s">
        <v>55</v>
      </c>
      <c r="V16" s="122"/>
      <c r="W16" s="122"/>
      <c r="X16" s="123"/>
      <c r="Y16" s="3"/>
      <c r="Z16" s="294"/>
      <c r="AA16" s="21" t="s">
        <v>55</v>
      </c>
      <c r="AB16" s="122"/>
      <c r="AC16" s="122"/>
      <c r="AD16" s="123"/>
      <c r="AE16" s="3"/>
      <c r="AF16" s="294"/>
      <c r="AG16" s="21" t="s">
        <v>55</v>
      </c>
      <c r="AH16" s="122"/>
      <c r="AI16" s="122"/>
      <c r="AJ16" s="123"/>
      <c r="AK16" s="3"/>
      <c r="AL16" s="294"/>
      <c r="AM16" s="21" t="s">
        <v>55</v>
      </c>
      <c r="AN16" s="122"/>
      <c r="AO16" s="122"/>
      <c r="AP16" s="123"/>
      <c r="AQ16" s="3"/>
      <c r="AR16" s="294"/>
      <c r="AS16" s="21" t="s">
        <v>55</v>
      </c>
      <c r="AT16" s="122"/>
      <c r="AU16" s="122"/>
      <c r="AV16" s="123"/>
      <c r="AW16" s="3"/>
      <c r="AX16" s="294"/>
      <c r="AY16" s="21" t="s">
        <v>55</v>
      </c>
      <c r="AZ16" s="122"/>
      <c r="BA16" s="122"/>
      <c r="BB16" s="123"/>
      <c r="BC16" s="3"/>
      <c r="BD16" s="294"/>
      <c r="BE16" s="21" t="s">
        <v>55</v>
      </c>
      <c r="BF16" s="122"/>
      <c r="BG16" s="122"/>
      <c r="BH16" s="123"/>
    </row>
    <row r="17" spans="1:60" ht="16.5" thickTop="1" thickBot="1" x14ac:dyDescent="0.3">
      <c r="A17" s="3"/>
      <c r="B17" s="295"/>
      <c r="C17" s="105" t="s">
        <v>56</v>
      </c>
      <c r="D17" s="108">
        <f>+D15+D16</f>
        <v>0</v>
      </c>
      <c r="E17" s="108">
        <f>+E15+E16</f>
        <v>0</v>
      </c>
      <c r="F17" s="109">
        <f>+F15+F16</f>
        <v>0</v>
      </c>
      <c r="G17" s="106"/>
      <c r="H17" s="295"/>
      <c r="I17" s="107" t="s">
        <v>56</v>
      </c>
      <c r="J17" s="108">
        <f>+J15+J16</f>
        <v>0</v>
      </c>
      <c r="K17" s="108">
        <f>+K15+K16</f>
        <v>0</v>
      </c>
      <c r="L17" s="109">
        <f>+L15+L16</f>
        <v>0</v>
      </c>
      <c r="M17" s="106"/>
      <c r="N17" s="295"/>
      <c r="O17" s="107" t="s">
        <v>56</v>
      </c>
      <c r="P17" s="108">
        <f>+P15+P16</f>
        <v>0</v>
      </c>
      <c r="Q17" s="108">
        <f>+Q15+Q16</f>
        <v>0</v>
      </c>
      <c r="R17" s="109">
        <f>+R15+R16</f>
        <v>0</v>
      </c>
      <c r="S17" s="106"/>
      <c r="T17" s="295"/>
      <c r="U17" s="107" t="s">
        <v>56</v>
      </c>
      <c r="V17" s="108">
        <f>+V15+V16</f>
        <v>0</v>
      </c>
      <c r="W17" s="108">
        <f>+W15+W16</f>
        <v>0</v>
      </c>
      <c r="X17" s="109">
        <f>+X15+X16</f>
        <v>0</v>
      </c>
      <c r="Y17" s="106"/>
      <c r="Z17" s="295"/>
      <c r="AA17" s="107" t="s">
        <v>56</v>
      </c>
      <c r="AB17" s="108">
        <f>+AB15+AB16</f>
        <v>0</v>
      </c>
      <c r="AC17" s="108">
        <f>+AC15+AC16</f>
        <v>0</v>
      </c>
      <c r="AD17" s="109">
        <f>+AD15+AD16</f>
        <v>0</v>
      </c>
      <c r="AE17" s="3"/>
      <c r="AF17" s="295"/>
      <c r="AG17" s="107" t="s">
        <v>56</v>
      </c>
      <c r="AH17" s="108">
        <f>+AH15+AH16</f>
        <v>0</v>
      </c>
      <c r="AI17" s="108">
        <f>+AI15+AI16</f>
        <v>0</v>
      </c>
      <c r="AJ17" s="109">
        <f>+AJ15+AJ16</f>
        <v>0</v>
      </c>
      <c r="AK17" s="106"/>
      <c r="AL17" s="295"/>
      <c r="AM17" s="107" t="s">
        <v>56</v>
      </c>
      <c r="AN17" s="108">
        <f>+AN15+AN16</f>
        <v>0</v>
      </c>
      <c r="AO17" s="108">
        <f>+AO15+AO16</f>
        <v>0</v>
      </c>
      <c r="AP17" s="109">
        <f>+AP15+AP16</f>
        <v>0</v>
      </c>
      <c r="AQ17" s="106"/>
      <c r="AR17" s="295"/>
      <c r="AS17" s="107" t="s">
        <v>56</v>
      </c>
      <c r="AT17" s="130">
        <f>+AT15+AT16</f>
        <v>0</v>
      </c>
      <c r="AU17" s="130">
        <f>+AU15+AU16</f>
        <v>0</v>
      </c>
      <c r="AV17" s="131">
        <f>+AV15+AV16</f>
        <v>0</v>
      </c>
      <c r="AW17" s="106"/>
      <c r="AX17" s="295"/>
      <c r="AY17" s="107" t="s">
        <v>56</v>
      </c>
      <c r="AZ17" s="108">
        <f>+AZ15+AZ16</f>
        <v>0</v>
      </c>
      <c r="BA17" s="108">
        <f>+BA15+BA16</f>
        <v>0</v>
      </c>
      <c r="BB17" s="109">
        <f>+BB15+BB16</f>
        <v>0</v>
      </c>
      <c r="BC17" s="106"/>
      <c r="BD17" s="295"/>
      <c r="BE17" s="107" t="s">
        <v>56</v>
      </c>
      <c r="BF17" s="108">
        <f>+BF15+BF16</f>
        <v>0</v>
      </c>
      <c r="BG17" s="108">
        <f>+BG15+BG16</f>
        <v>0</v>
      </c>
      <c r="BH17" s="109">
        <f>+BH15+BH16</f>
        <v>0</v>
      </c>
    </row>
    <row r="18" spans="1:60" ht="16.5" thickTop="1" thickBot="1" x14ac:dyDescent="0.3">
      <c r="A18" s="3"/>
      <c r="B18" s="293" t="s">
        <v>53</v>
      </c>
      <c r="C18" s="114" t="s">
        <v>16</v>
      </c>
      <c r="D18" s="124">
        <f t="shared" ref="D18:F19" si="1">J18+P18+V18+AB18+AH18+AN18+AT18+AZ18+BF18</f>
        <v>0</v>
      </c>
      <c r="E18" s="124">
        <f t="shared" si="1"/>
        <v>0</v>
      </c>
      <c r="F18" s="125">
        <f t="shared" si="1"/>
        <v>0</v>
      </c>
      <c r="G18" s="106"/>
      <c r="H18" s="293" t="s">
        <v>53</v>
      </c>
      <c r="I18" s="114" t="s">
        <v>16</v>
      </c>
      <c r="J18" s="124"/>
      <c r="K18" s="124"/>
      <c r="L18" s="125"/>
      <c r="M18" s="106"/>
      <c r="N18" s="293" t="s">
        <v>53</v>
      </c>
      <c r="O18" s="114" t="s">
        <v>16</v>
      </c>
      <c r="P18" s="124"/>
      <c r="Q18" s="124"/>
      <c r="R18" s="125"/>
      <c r="S18" s="106"/>
      <c r="T18" s="293" t="s">
        <v>53</v>
      </c>
      <c r="U18" s="114" t="s">
        <v>16</v>
      </c>
      <c r="V18" s="124"/>
      <c r="W18" s="124"/>
      <c r="X18" s="125"/>
      <c r="Y18" s="106"/>
      <c r="Z18" s="293" t="s">
        <v>53</v>
      </c>
      <c r="AA18" s="114" t="s">
        <v>16</v>
      </c>
      <c r="AB18" s="124"/>
      <c r="AC18" s="124"/>
      <c r="AD18" s="125"/>
      <c r="AE18" s="3"/>
      <c r="AF18" s="293" t="s">
        <v>53</v>
      </c>
      <c r="AG18" s="114" t="s">
        <v>16</v>
      </c>
      <c r="AH18" s="124"/>
      <c r="AI18" s="124"/>
      <c r="AJ18" s="125"/>
      <c r="AK18" s="106"/>
      <c r="AL18" s="293" t="s">
        <v>53</v>
      </c>
      <c r="AM18" s="114" t="s">
        <v>16</v>
      </c>
      <c r="AN18" s="124"/>
      <c r="AO18" s="124"/>
      <c r="AP18" s="125"/>
      <c r="AQ18" s="106"/>
      <c r="AR18" s="293" t="s">
        <v>53</v>
      </c>
      <c r="AS18" s="114" t="s">
        <v>16</v>
      </c>
      <c r="AT18" s="124"/>
      <c r="AU18" s="124"/>
      <c r="AV18" s="125"/>
      <c r="AW18" s="106"/>
      <c r="AX18" s="293" t="s">
        <v>53</v>
      </c>
      <c r="AY18" s="114" t="s">
        <v>16</v>
      </c>
      <c r="AZ18" s="124"/>
      <c r="BA18" s="124"/>
      <c r="BB18" s="125"/>
      <c r="BC18" s="106"/>
      <c r="BD18" s="293" t="s">
        <v>53</v>
      </c>
      <c r="BE18" s="114" t="s">
        <v>16</v>
      </c>
      <c r="BF18" s="124"/>
      <c r="BG18" s="124"/>
      <c r="BH18" s="125"/>
    </row>
    <row r="19" spans="1:60" ht="16.5" thickTop="1" thickBot="1" x14ac:dyDescent="0.3">
      <c r="A19" s="3"/>
      <c r="B19" s="294"/>
      <c r="C19" s="21" t="s">
        <v>62</v>
      </c>
      <c r="D19" s="122">
        <f t="shared" si="1"/>
        <v>0</v>
      </c>
      <c r="E19" s="122">
        <f t="shared" si="1"/>
        <v>0</v>
      </c>
      <c r="F19" s="123">
        <f t="shared" si="1"/>
        <v>0</v>
      </c>
      <c r="G19" s="106"/>
      <c r="H19" s="294"/>
      <c r="I19" s="21" t="s">
        <v>62</v>
      </c>
      <c r="J19" s="122"/>
      <c r="K19" s="122"/>
      <c r="L19" s="123"/>
      <c r="M19" s="106"/>
      <c r="N19" s="294"/>
      <c r="O19" s="21" t="s">
        <v>62</v>
      </c>
      <c r="P19" s="122"/>
      <c r="Q19" s="122"/>
      <c r="R19" s="123"/>
      <c r="S19" s="106"/>
      <c r="T19" s="294"/>
      <c r="U19" s="21" t="s">
        <v>62</v>
      </c>
      <c r="V19" s="122"/>
      <c r="W19" s="122"/>
      <c r="X19" s="123"/>
      <c r="Y19" s="106"/>
      <c r="Z19" s="294"/>
      <c r="AA19" s="21" t="s">
        <v>62</v>
      </c>
      <c r="AB19" s="122"/>
      <c r="AC19" s="122"/>
      <c r="AD19" s="123"/>
      <c r="AE19" s="3"/>
      <c r="AF19" s="294"/>
      <c r="AG19" s="21" t="s">
        <v>62</v>
      </c>
      <c r="AH19" s="122"/>
      <c r="AI19" s="122"/>
      <c r="AJ19" s="123"/>
      <c r="AK19" s="106"/>
      <c r="AL19" s="294"/>
      <c r="AM19" s="21" t="s">
        <v>62</v>
      </c>
      <c r="AN19" s="122"/>
      <c r="AO19" s="122"/>
      <c r="AP19" s="123"/>
      <c r="AQ19" s="106"/>
      <c r="AR19" s="294"/>
      <c r="AS19" s="21" t="s">
        <v>62</v>
      </c>
      <c r="AT19" s="122"/>
      <c r="AU19" s="122"/>
      <c r="AV19" s="123"/>
      <c r="AW19" s="106"/>
      <c r="AX19" s="294"/>
      <c r="AY19" s="21" t="s">
        <v>62</v>
      </c>
      <c r="AZ19" s="122"/>
      <c r="BA19" s="122"/>
      <c r="BB19" s="123"/>
      <c r="BC19" s="106"/>
      <c r="BD19" s="294"/>
      <c r="BE19" s="21" t="s">
        <v>62</v>
      </c>
      <c r="BF19" s="122"/>
      <c r="BG19" s="122"/>
      <c r="BH19" s="123"/>
    </row>
    <row r="20" spans="1:60" ht="16.5" thickTop="1" thickBot="1" x14ac:dyDescent="0.3">
      <c r="A20" s="3"/>
      <c r="B20" s="295"/>
      <c r="C20" s="107" t="s">
        <v>12</v>
      </c>
      <c r="D20" s="108">
        <f>D18+D19</f>
        <v>0</v>
      </c>
      <c r="E20" s="108">
        <f>E18+E19</f>
        <v>0</v>
      </c>
      <c r="F20" s="109">
        <f>F18+F19</f>
        <v>0</v>
      </c>
      <c r="G20" s="106"/>
      <c r="H20" s="295"/>
      <c r="I20" s="107" t="s">
        <v>12</v>
      </c>
      <c r="J20" s="108">
        <f>+J18+J19</f>
        <v>0</v>
      </c>
      <c r="K20" s="108">
        <f>+K18+K19</f>
        <v>0</v>
      </c>
      <c r="L20" s="109">
        <f>+L18+L19</f>
        <v>0</v>
      </c>
      <c r="M20" s="106"/>
      <c r="N20" s="295"/>
      <c r="O20" s="107" t="s">
        <v>12</v>
      </c>
      <c r="P20" s="108">
        <f>+P18+P19</f>
        <v>0</v>
      </c>
      <c r="Q20" s="108">
        <f>+Q18+Q19</f>
        <v>0</v>
      </c>
      <c r="R20" s="109">
        <f>+R18+R19</f>
        <v>0</v>
      </c>
      <c r="S20" s="106"/>
      <c r="T20" s="295"/>
      <c r="U20" s="107" t="s">
        <v>12</v>
      </c>
      <c r="V20" s="108">
        <f>+V18+V19</f>
        <v>0</v>
      </c>
      <c r="W20" s="108">
        <f>+W18+W19</f>
        <v>0</v>
      </c>
      <c r="X20" s="109">
        <f>+X18+X19</f>
        <v>0</v>
      </c>
      <c r="Y20" s="106"/>
      <c r="Z20" s="295"/>
      <c r="AA20" s="107" t="s">
        <v>12</v>
      </c>
      <c r="AB20" s="108">
        <f>+AB18+AB19</f>
        <v>0</v>
      </c>
      <c r="AC20" s="108">
        <f>+AC18+AC19</f>
        <v>0</v>
      </c>
      <c r="AD20" s="109">
        <f>+AD18+AD19</f>
        <v>0</v>
      </c>
      <c r="AE20" s="3"/>
      <c r="AF20" s="295"/>
      <c r="AG20" s="107" t="s">
        <v>12</v>
      </c>
      <c r="AH20" s="108">
        <f>+AH18+AH19</f>
        <v>0</v>
      </c>
      <c r="AI20" s="108">
        <f>+AI18+AI19</f>
        <v>0</v>
      </c>
      <c r="AJ20" s="109">
        <f>+AJ18+AJ19</f>
        <v>0</v>
      </c>
      <c r="AK20" s="106"/>
      <c r="AL20" s="295"/>
      <c r="AM20" s="107" t="s">
        <v>12</v>
      </c>
      <c r="AN20" s="108">
        <f>+AN18+AN19</f>
        <v>0</v>
      </c>
      <c r="AO20" s="108">
        <f>+AO18+AO19</f>
        <v>0</v>
      </c>
      <c r="AP20" s="109">
        <f>+AP18+AP19</f>
        <v>0</v>
      </c>
      <c r="AQ20" s="106"/>
      <c r="AR20" s="295"/>
      <c r="AS20" s="107" t="s">
        <v>12</v>
      </c>
      <c r="AT20" s="108">
        <f>+AT18+AT19</f>
        <v>0</v>
      </c>
      <c r="AU20" s="108">
        <f>+AU18+AU19</f>
        <v>0</v>
      </c>
      <c r="AV20" s="109">
        <f>+AV18+AV19</f>
        <v>0</v>
      </c>
      <c r="AW20" s="106"/>
      <c r="AX20" s="295"/>
      <c r="AY20" s="107" t="s">
        <v>12</v>
      </c>
      <c r="AZ20" s="108">
        <f>+AZ18+AZ19</f>
        <v>0</v>
      </c>
      <c r="BA20" s="108">
        <f>+BA18+BA19</f>
        <v>0</v>
      </c>
      <c r="BB20" s="109">
        <f>+BB18+BB19</f>
        <v>0</v>
      </c>
      <c r="BC20" s="106"/>
      <c r="BD20" s="295"/>
      <c r="BE20" s="107" t="s">
        <v>12</v>
      </c>
      <c r="BF20" s="108">
        <f>+BF18+BF19</f>
        <v>0</v>
      </c>
      <c r="BG20" s="108">
        <f>+BG18+BG19</f>
        <v>0</v>
      </c>
      <c r="BH20" s="109">
        <f>+BH18+BH19</f>
        <v>0</v>
      </c>
    </row>
    <row r="21" spans="1:60" ht="35.25" customHeight="1" thickTop="1" thickBot="1" x14ac:dyDescent="0.3">
      <c r="A21" s="3"/>
      <c r="B21" s="301" t="s">
        <v>70</v>
      </c>
      <c r="C21" s="114" t="s">
        <v>68</v>
      </c>
      <c r="D21" s="126" t="e">
        <f t="shared" ref="D21:F22" si="2">AVERAGE(J21,P21,V21,AB21,AH21,AN21)</f>
        <v>#DIV/0!</v>
      </c>
      <c r="E21" s="126" t="e">
        <f t="shared" si="2"/>
        <v>#DIV/0!</v>
      </c>
      <c r="F21" s="127" t="e">
        <f t="shared" si="2"/>
        <v>#DIV/0!</v>
      </c>
      <c r="G21" s="106"/>
      <c r="H21" s="301" t="s">
        <v>70</v>
      </c>
      <c r="I21" s="114" t="s">
        <v>68</v>
      </c>
      <c r="J21" s="126"/>
      <c r="K21" s="126"/>
      <c r="L21" s="127"/>
      <c r="M21" s="106"/>
      <c r="N21" s="301" t="s">
        <v>70</v>
      </c>
      <c r="O21" s="114" t="s">
        <v>68</v>
      </c>
      <c r="P21" s="126"/>
      <c r="Q21" s="126"/>
      <c r="R21" s="127"/>
      <c r="S21" s="106"/>
      <c r="T21" s="301" t="s">
        <v>70</v>
      </c>
      <c r="U21" s="114" t="s">
        <v>68</v>
      </c>
      <c r="V21" s="126"/>
      <c r="W21" s="126"/>
      <c r="X21" s="127"/>
      <c r="Y21" s="106"/>
      <c r="Z21" s="301" t="s">
        <v>70</v>
      </c>
      <c r="AA21" s="114" t="s">
        <v>68</v>
      </c>
      <c r="AB21" s="126"/>
      <c r="AC21" s="126"/>
      <c r="AD21" s="127"/>
      <c r="AE21" s="3"/>
      <c r="AF21" s="301" t="s">
        <v>70</v>
      </c>
      <c r="AG21" s="114" t="s">
        <v>68</v>
      </c>
      <c r="AH21" s="126"/>
      <c r="AI21" s="126"/>
      <c r="AJ21" s="127"/>
      <c r="AK21" s="106"/>
      <c r="AL21" s="301" t="s">
        <v>70</v>
      </c>
      <c r="AM21" s="114" t="s">
        <v>68</v>
      </c>
      <c r="AN21" s="126"/>
      <c r="AO21" s="126"/>
      <c r="AP21" s="127"/>
      <c r="AQ21" s="106"/>
      <c r="AR21" s="301" t="s">
        <v>70</v>
      </c>
      <c r="AS21" s="114" t="s">
        <v>68</v>
      </c>
      <c r="AT21" s="126"/>
      <c r="AU21" s="126"/>
      <c r="AV21" s="127"/>
      <c r="AW21" s="106"/>
      <c r="AX21" s="301" t="s">
        <v>70</v>
      </c>
      <c r="AY21" s="114" t="s">
        <v>68</v>
      </c>
      <c r="AZ21" s="126"/>
      <c r="BA21" s="126"/>
      <c r="BB21" s="127"/>
      <c r="BC21" s="106"/>
      <c r="BD21" s="301" t="s">
        <v>70</v>
      </c>
      <c r="BE21" s="114" t="s">
        <v>68</v>
      </c>
      <c r="BF21" s="126"/>
      <c r="BG21" s="126"/>
      <c r="BH21" s="127"/>
    </row>
    <row r="22" spans="1:60" ht="33" customHeight="1" thickTop="1" thickBot="1" x14ac:dyDescent="0.3">
      <c r="A22" s="3"/>
      <c r="B22" s="295"/>
      <c r="C22" s="117" t="s">
        <v>69</v>
      </c>
      <c r="D22" s="64" t="e">
        <f t="shared" si="2"/>
        <v>#DIV/0!</v>
      </c>
      <c r="E22" s="64" t="e">
        <f t="shared" si="2"/>
        <v>#DIV/0!</v>
      </c>
      <c r="F22" s="67" t="e">
        <f t="shared" si="2"/>
        <v>#DIV/0!</v>
      </c>
      <c r="G22" s="106"/>
      <c r="H22" s="295"/>
      <c r="I22" s="117" t="s">
        <v>69</v>
      </c>
      <c r="J22" s="64"/>
      <c r="K22" s="64"/>
      <c r="L22" s="67"/>
      <c r="M22" s="106"/>
      <c r="N22" s="295"/>
      <c r="O22" s="117" t="s">
        <v>69</v>
      </c>
      <c r="P22" s="64"/>
      <c r="Q22" s="64"/>
      <c r="R22" s="67"/>
      <c r="S22" s="106"/>
      <c r="T22" s="295"/>
      <c r="U22" s="117" t="s">
        <v>69</v>
      </c>
      <c r="V22" s="64"/>
      <c r="W22" s="64"/>
      <c r="X22" s="67"/>
      <c r="Y22" s="106"/>
      <c r="Z22" s="295"/>
      <c r="AA22" s="117" t="s">
        <v>69</v>
      </c>
      <c r="AB22" s="64"/>
      <c r="AC22" s="64"/>
      <c r="AD22" s="67"/>
      <c r="AE22" s="3"/>
      <c r="AF22" s="295"/>
      <c r="AG22" s="117" t="s">
        <v>69</v>
      </c>
      <c r="AH22" s="64"/>
      <c r="AI22" s="64"/>
      <c r="AJ22" s="67"/>
      <c r="AK22" s="106"/>
      <c r="AL22" s="295"/>
      <c r="AM22" s="117" t="s">
        <v>69</v>
      </c>
      <c r="AN22" s="64"/>
      <c r="AO22" s="64"/>
      <c r="AP22" s="67"/>
      <c r="AQ22" s="106"/>
      <c r="AR22" s="295"/>
      <c r="AS22" s="117" t="s">
        <v>69</v>
      </c>
      <c r="AT22" s="64"/>
      <c r="AU22" s="64"/>
      <c r="AV22" s="67"/>
      <c r="AW22" s="106"/>
      <c r="AX22" s="295"/>
      <c r="AY22" s="117" t="s">
        <v>69</v>
      </c>
      <c r="AZ22" s="64"/>
      <c r="BA22" s="64"/>
      <c r="BB22" s="67"/>
      <c r="BC22" s="106"/>
      <c r="BD22" s="295"/>
      <c r="BE22" s="117" t="s">
        <v>69</v>
      </c>
      <c r="BF22" s="64"/>
      <c r="BG22" s="64"/>
      <c r="BH22" s="67"/>
    </row>
    <row r="23" spans="1:60" ht="46.5" customHeight="1" thickTop="1" thickBot="1" x14ac:dyDescent="0.3">
      <c r="A23" s="3"/>
      <c r="B23" s="118" t="s">
        <v>63</v>
      </c>
      <c r="C23" s="119" t="s">
        <v>64</v>
      </c>
      <c r="D23" s="236">
        <f>J23+P23+V23+AB23+AH23+AN23+AT23+AZ23+BF23</f>
        <v>0</v>
      </c>
      <c r="E23" s="236">
        <f>K23+Q23+W23+AC23+AI23+AO23+AU23+BA23+BG23</f>
        <v>0</v>
      </c>
      <c r="F23" s="237">
        <f>L23+R23+X23+AD23+AJ23+AP23+AV23+BB23+BH23</f>
        <v>0</v>
      </c>
      <c r="G23" s="3"/>
      <c r="H23" s="118" t="s">
        <v>63</v>
      </c>
      <c r="I23" s="119" t="s">
        <v>64</v>
      </c>
      <c r="J23" s="128"/>
      <c r="K23" s="128"/>
      <c r="L23" s="129"/>
      <c r="M23" s="3"/>
      <c r="N23" s="118" t="s">
        <v>63</v>
      </c>
      <c r="O23" s="119" t="s">
        <v>64</v>
      </c>
      <c r="P23" s="128"/>
      <c r="Q23" s="128"/>
      <c r="R23" s="129"/>
      <c r="S23" s="3"/>
      <c r="T23" s="118" t="s">
        <v>63</v>
      </c>
      <c r="U23" s="119" t="s">
        <v>64</v>
      </c>
      <c r="V23" s="128"/>
      <c r="W23" s="128"/>
      <c r="X23" s="129"/>
      <c r="Y23" s="3"/>
      <c r="Z23" s="118" t="s">
        <v>63</v>
      </c>
      <c r="AA23" s="119" t="s">
        <v>64</v>
      </c>
      <c r="AB23" s="128"/>
      <c r="AC23" s="128"/>
      <c r="AD23" s="129"/>
      <c r="AE23" s="3"/>
      <c r="AF23" s="118" t="s">
        <v>63</v>
      </c>
      <c r="AG23" s="119" t="s">
        <v>64</v>
      </c>
      <c r="AH23" s="128"/>
      <c r="AI23" s="128"/>
      <c r="AJ23" s="129"/>
      <c r="AK23" s="3"/>
      <c r="AL23" s="118" t="s">
        <v>63</v>
      </c>
      <c r="AM23" s="119" t="s">
        <v>64</v>
      </c>
      <c r="AN23" s="128"/>
      <c r="AO23" s="128"/>
      <c r="AP23" s="129"/>
      <c r="AQ23" s="3"/>
      <c r="AR23" s="118" t="s">
        <v>63</v>
      </c>
      <c r="AS23" s="119" t="s">
        <v>64</v>
      </c>
      <c r="AT23" s="128"/>
      <c r="AU23" s="128"/>
      <c r="AV23" s="129"/>
      <c r="AW23" s="3"/>
      <c r="AX23" s="118" t="s">
        <v>63</v>
      </c>
      <c r="AY23" s="119" t="s">
        <v>64</v>
      </c>
      <c r="AZ23" s="128"/>
      <c r="BA23" s="128"/>
      <c r="BB23" s="129"/>
      <c r="BC23" s="3"/>
      <c r="BD23" s="118" t="s">
        <v>63</v>
      </c>
      <c r="BE23" s="119" t="s">
        <v>64</v>
      </c>
      <c r="BF23" s="128"/>
      <c r="BG23" s="128"/>
      <c r="BH23" s="129"/>
    </row>
    <row r="24" spans="1:60" ht="16.5" thickTop="1" thickBot="1" x14ac:dyDescent="0.3">
      <c r="A24" s="3"/>
      <c r="B24" s="293" t="s">
        <v>47</v>
      </c>
      <c r="C24" s="110" t="s">
        <v>60</v>
      </c>
      <c r="D24" s="136"/>
      <c r="E24" s="136"/>
      <c r="F24" s="137"/>
      <c r="G24" s="3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</row>
    <row r="25" spans="1:60" ht="16.5" thickTop="1" thickBot="1" x14ac:dyDescent="0.3">
      <c r="A25" s="3"/>
      <c r="B25" s="294"/>
      <c r="C25" s="111" t="s">
        <v>61</v>
      </c>
      <c r="D25" s="71"/>
      <c r="E25" s="71"/>
      <c r="F25" s="138"/>
      <c r="G25" s="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</row>
    <row r="26" spans="1:60" ht="16.5" thickTop="1" thickBot="1" x14ac:dyDescent="0.3">
      <c r="A26" s="3"/>
      <c r="B26" s="294"/>
      <c r="C26" s="111" t="s">
        <v>43</v>
      </c>
      <c r="D26" s="74"/>
      <c r="E26" s="74"/>
      <c r="F26" s="139"/>
      <c r="G26" s="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</row>
    <row r="27" spans="1:60" ht="16.5" thickTop="1" thickBot="1" x14ac:dyDescent="0.3">
      <c r="A27" s="3"/>
      <c r="B27" s="295"/>
      <c r="C27" s="107" t="s">
        <v>12</v>
      </c>
      <c r="D27" s="112">
        <f>SUM(D24:D26)</f>
        <v>0</v>
      </c>
      <c r="E27" s="112">
        <f>SUM(E24:E26)</f>
        <v>0</v>
      </c>
      <c r="F27" s="113">
        <f>SUM(F24:F26)</f>
        <v>0</v>
      </c>
      <c r="G27" s="3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5"/>
    </row>
    <row r="28" spans="1:60" ht="27" customHeight="1" thickTop="1" thickBot="1" x14ac:dyDescent="0.3">
      <c r="A28" s="3"/>
      <c r="B28" s="301" t="s">
        <v>71</v>
      </c>
      <c r="C28" s="110" t="s">
        <v>65</v>
      </c>
      <c r="D28" s="126"/>
      <c r="E28" s="126"/>
      <c r="F28" s="1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60" ht="27" thickTop="1" thickBot="1" x14ac:dyDescent="0.3">
      <c r="A29" s="3"/>
      <c r="B29" s="302"/>
      <c r="C29" s="111" t="s">
        <v>66</v>
      </c>
      <c r="D29" s="62"/>
      <c r="E29" s="62"/>
      <c r="F29" s="6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ht="27" thickTop="1" thickBot="1" x14ac:dyDescent="0.3">
      <c r="A30" s="3"/>
      <c r="B30" s="303"/>
      <c r="C30" s="120" t="s">
        <v>67</v>
      </c>
      <c r="D30" s="115">
        <f>D28+D29</f>
        <v>0</v>
      </c>
      <c r="E30" s="115">
        <f>E28+E29</f>
        <v>0</v>
      </c>
      <c r="F30" s="116">
        <f>F28+F29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60" ht="15.75" thickTop="1" x14ac:dyDescent="0.25">
      <c r="A31" s="3"/>
      <c r="B31" s="3"/>
      <c r="C31" s="1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1:60" x14ac:dyDescent="0.25">
      <c r="A32" s="3"/>
      <c r="B32" s="3"/>
      <c r="C32" s="3" t="s">
        <v>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spans="1:60" x14ac:dyDescent="0.25">
      <c r="A33" s="3"/>
      <c r="B33" s="3"/>
      <c r="C33" s="4" t="s">
        <v>218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1:60" x14ac:dyDescent="0.25">
      <c r="A34" s="3"/>
      <c r="B34" s="3"/>
      <c r="C34" s="4" t="s">
        <v>5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spans="1:60" x14ac:dyDescent="0.25">
      <c r="A35" s="3"/>
      <c r="B35" s="3"/>
      <c r="C35" s="4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60" x14ac:dyDescent="0.25">
      <c r="A36" s="3"/>
      <c r="B36" s="3"/>
      <c r="C36" s="4" t="s">
        <v>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</row>
    <row r="37" spans="1:60" x14ac:dyDescent="0.25">
      <c r="A37" s="3"/>
      <c r="B37" s="3"/>
      <c r="C37" s="4" t="s">
        <v>44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spans="1:60" x14ac:dyDescent="0.25">
      <c r="A38" s="3"/>
      <c r="B38" s="3"/>
      <c r="C38" s="4" t="s">
        <v>45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x14ac:dyDescent="0.25">
      <c r="A39" s="3"/>
      <c r="B39" s="3"/>
      <c r="C39" s="4" t="s">
        <v>46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</row>
    <row r="40" spans="1:60" x14ac:dyDescent="0.25">
      <c r="A40" s="3"/>
      <c r="B40" s="3"/>
      <c r="C40" s="3" t="s">
        <v>172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</row>
    <row r="41" spans="1:60" x14ac:dyDescent="0.25">
      <c r="A41" s="3"/>
      <c r="B41" s="3"/>
      <c r="C41" s="25" t="s">
        <v>100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spans="1:60" x14ac:dyDescent="0.25">
      <c r="C42" s="4" t="s">
        <v>72</v>
      </c>
    </row>
  </sheetData>
  <sheetProtection algorithmName="SHA-512" hashValue="Ae/N+ccN+/nO62qwYViThAY08DX+GQ+dmDygG5FmpWtXFnKed5/GmsNH8/xLZsQpo8+bxfDg/c4giYLKyQhHVg==" saltValue="c60XnJ3/2fmLFaZpzXLnEw==" spinCount="100000" sheet="1" objects="1" scenarios="1"/>
  <protectedRanges>
    <protectedRange sqref="D21:F22" name="Range5"/>
    <protectedRange sqref="C8:BH10" name="Range1"/>
    <protectedRange sqref="J13:L14 J16:L16 J23:L23 P16:R16 P23:R23 V13:X14 V16:X16 V23:X23 AB13:AD14 AB16:AD16 AB23:AD23 AH13:AJ14 AH16:AJ16 AH23:AJ23 AN13:AP14 AN16:AP16 AN23:AP23 AT13:AV14 AT16:AV16 AT23:AV23 AZ13:BB14 AZ16:BB16 AZ23:BB23 BF13:BH14 BF16:BH16 BF23:BH23 P13:R14 BH27" name="Range2"/>
    <protectedRange sqref="D28:F29 D24:F26" name="Range4"/>
  </protectedRanges>
  <mergeCells count="52">
    <mergeCell ref="AX12:AX17"/>
    <mergeCell ref="AX18:AX20"/>
    <mergeCell ref="AX21:AX22"/>
    <mergeCell ref="BD12:BD17"/>
    <mergeCell ref="BD18:BD20"/>
    <mergeCell ref="BD21:BD22"/>
    <mergeCell ref="AL12:AL17"/>
    <mergeCell ref="AL18:AL20"/>
    <mergeCell ref="AL21:AL22"/>
    <mergeCell ref="AR12:AR17"/>
    <mergeCell ref="AR18:AR20"/>
    <mergeCell ref="AR21:AR22"/>
    <mergeCell ref="Z12:Z17"/>
    <mergeCell ref="Z18:Z20"/>
    <mergeCell ref="Z21:Z22"/>
    <mergeCell ref="AF12:AF17"/>
    <mergeCell ref="AF18:AF20"/>
    <mergeCell ref="AF21:AF22"/>
    <mergeCell ref="B28:B30"/>
    <mergeCell ref="H12:H17"/>
    <mergeCell ref="H18:H20"/>
    <mergeCell ref="H21:H22"/>
    <mergeCell ref="B18:B20"/>
    <mergeCell ref="B24:B27"/>
    <mergeCell ref="B21:B22"/>
    <mergeCell ref="N12:N17"/>
    <mergeCell ref="N18:N20"/>
    <mergeCell ref="N21:N22"/>
    <mergeCell ref="T12:T17"/>
    <mergeCell ref="T18:T20"/>
    <mergeCell ref="T21:T22"/>
    <mergeCell ref="O9:O10"/>
    <mergeCell ref="U9:U10"/>
    <mergeCell ref="AA9:AA10"/>
    <mergeCell ref="AG9:AG10"/>
    <mergeCell ref="AM9:AM10"/>
    <mergeCell ref="AY9:AY10"/>
    <mergeCell ref="BE9:BE10"/>
    <mergeCell ref="C2:U2"/>
    <mergeCell ref="B12:B17"/>
    <mergeCell ref="AG7:AJ7"/>
    <mergeCell ref="AM7:AP7"/>
    <mergeCell ref="AS7:AV7"/>
    <mergeCell ref="AY7:BB7"/>
    <mergeCell ref="BE7:BH7"/>
    <mergeCell ref="I9:I10"/>
    <mergeCell ref="C7:F7"/>
    <mergeCell ref="I7:L7"/>
    <mergeCell ref="O7:R7"/>
    <mergeCell ref="U7:X7"/>
    <mergeCell ref="AA7:AD7"/>
    <mergeCell ref="AS9:AS10"/>
  </mergeCells>
  <pageMargins left="0.45" right="0.45" top="0.5" bottom="0.5" header="0.3" footer="0.3"/>
  <pageSetup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123825</xdr:colOff>
                    <xdr:row>9</xdr:row>
                    <xdr:rowOff>0</xdr:rowOff>
                  </from>
                  <to>
                    <xdr:col>15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9</xdr:row>
                    <xdr:rowOff>9525</xdr:rowOff>
                  </from>
                  <to>
                    <xdr:col>16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0</xdr:rowOff>
                  </from>
                  <to>
                    <xdr:col>9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9</xdr:row>
                    <xdr:rowOff>9525</xdr:rowOff>
                  </from>
                  <to>
                    <xdr:col>10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21</xdr:col>
                    <xdr:colOff>123825</xdr:colOff>
                    <xdr:row>9</xdr:row>
                    <xdr:rowOff>0</xdr:rowOff>
                  </from>
                  <to>
                    <xdr:col>21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142875</xdr:colOff>
                    <xdr:row>9</xdr:row>
                    <xdr:rowOff>9525</xdr:rowOff>
                  </from>
                  <to>
                    <xdr:col>22</xdr:col>
                    <xdr:colOff>609600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27</xdr:col>
                    <xdr:colOff>123825</xdr:colOff>
                    <xdr:row>9</xdr:row>
                    <xdr:rowOff>0</xdr:rowOff>
                  </from>
                  <to>
                    <xdr:col>27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28</xdr:col>
                    <xdr:colOff>142875</xdr:colOff>
                    <xdr:row>9</xdr:row>
                    <xdr:rowOff>9525</xdr:rowOff>
                  </from>
                  <to>
                    <xdr:col>28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33</xdr:col>
                    <xdr:colOff>123825</xdr:colOff>
                    <xdr:row>9</xdr:row>
                    <xdr:rowOff>0</xdr:rowOff>
                  </from>
                  <to>
                    <xdr:col>33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34</xdr:col>
                    <xdr:colOff>142875</xdr:colOff>
                    <xdr:row>9</xdr:row>
                    <xdr:rowOff>9525</xdr:rowOff>
                  </from>
                  <to>
                    <xdr:col>34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39</xdr:col>
                    <xdr:colOff>123825</xdr:colOff>
                    <xdr:row>9</xdr:row>
                    <xdr:rowOff>0</xdr:rowOff>
                  </from>
                  <to>
                    <xdr:col>39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40</xdr:col>
                    <xdr:colOff>142875</xdr:colOff>
                    <xdr:row>9</xdr:row>
                    <xdr:rowOff>9525</xdr:rowOff>
                  </from>
                  <to>
                    <xdr:col>40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Group Box 13">
              <controlPr defaultSize="0" autoFill="0" autoPict="0">
                <anchor moveWithCells="1">
                  <from>
                    <xdr:col>4</xdr:col>
                    <xdr:colOff>38100</xdr:colOff>
                    <xdr:row>3</xdr:row>
                    <xdr:rowOff>47625</xdr:rowOff>
                  </from>
                  <to>
                    <xdr:col>4</xdr:col>
                    <xdr:colOff>742950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Option Button 14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76200</xdr:rowOff>
                  </from>
                  <to>
                    <xdr:col>4</xdr:col>
                    <xdr:colOff>704850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Option Button 15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247650</xdr:rowOff>
                  </from>
                  <to>
                    <xdr:col>4</xdr:col>
                    <xdr:colOff>600075</xdr:colOff>
                    <xdr:row>3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BH121"/>
  <sheetViews>
    <sheetView showGridLines="0" workbookViewId="0"/>
  </sheetViews>
  <sheetFormatPr defaultColWidth="9.140625" defaultRowHeight="15" x14ac:dyDescent="0.25"/>
  <cols>
    <col min="1" max="1" width="1.42578125" customWidth="1"/>
    <col min="2" max="2" width="3.5703125" customWidth="1"/>
    <col min="3" max="3" width="13.5703125" customWidth="1"/>
    <col min="5" max="5" width="14.42578125" bestFit="1" customWidth="1"/>
    <col min="7" max="7" width="3.42578125" customWidth="1"/>
    <col min="8" max="8" width="3.7109375" customWidth="1"/>
    <col min="9" max="9" width="12.7109375" customWidth="1"/>
    <col min="11" max="11" width="14.42578125" bestFit="1" customWidth="1"/>
    <col min="13" max="13" width="2.7109375" customWidth="1"/>
    <col min="14" max="14" width="3.7109375" customWidth="1"/>
    <col min="15" max="15" width="12.7109375" customWidth="1"/>
    <col min="17" max="17" width="14.42578125" bestFit="1" customWidth="1"/>
    <col min="19" max="19" width="2.7109375" customWidth="1"/>
    <col min="20" max="20" width="3.7109375" customWidth="1"/>
    <col min="21" max="21" width="12.7109375" customWidth="1"/>
    <col min="23" max="23" width="14.42578125" bestFit="1" customWidth="1"/>
    <col min="25" max="25" width="2.85546875" customWidth="1"/>
    <col min="26" max="26" width="3.7109375" customWidth="1"/>
    <col min="27" max="27" width="12.7109375" customWidth="1"/>
    <col min="29" max="29" width="14.42578125" bestFit="1" customWidth="1"/>
    <col min="31" max="31" width="2.7109375" customWidth="1"/>
    <col min="32" max="32" width="3.7109375" customWidth="1"/>
    <col min="33" max="33" width="12.7109375" customWidth="1"/>
    <col min="35" max="35" width="14.42578125" bestFit="1" customWidth="1"/>
    <col min="37" max="37" width="2.7109375" customWidth="1"/>
    <col min="38" max="38" width="3.7109375" customWidth="1"/>
    <col min="39" max="39" width="12.7109375" customWidth="1"/>
    <col min="41" max="41" width="14.42578125" bestFit="1" customWidth="1"/>
    <col min="43" max="43" width="2.7109375" customWidth="1"/>
    <col min="44" max="44" width="3.7109375" customWidth="1"/>
    <col min="45" max="45" width="12.7109375" customWidth="1"/>
    <col min="47" max="47" width="14.42578125" bestFit="1" customWidth="1"/>
    <col min="49" max="49" width="2.7109375" customWidth="1"/>
    <col min="50" max="50" width="3.7109375" customWidth="1"/>
    <col min="51" max="51" width="12.7109375" customWidth="1"/>
    <col min="53" max="53" width="14.42578125" bestFit="1" customWidth="1"/>
    <col min="55" max="55" width="2.7109375" customWidth="1"/>
    <col min="56" max="56" width="3.7109375" customWidth="1"/>
    <col min="57" max="57" width="12.7109375" customWidth="1"/>
    <col min="59" max="59" width="14.42578125" bestFit="1" customWidth="1"/>
  </cols>
  <sheetData>
    <row r="1" spans="1:60" ht="6.75" customHeight="1" thickBot="1" x14ac:dyDescent="0.3"/>
    <row r="2" spans="1:60" ht="22.5" thickBot="1" x14ac:dyDescent="0.3">
      <c r="C2" s="290" t="s">
        <v>238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2"/>
    </row>
    <row r="3" spans="1:60" ht="6.75" customHeight="1" thickBot="1" x14ac:dyDescent="0.3"/>
    <row r="4" spans="1:60" ht="40.5" customHeight="1" thickTop="1" thickBot="1" x14ac:dyDescent="0.3">
      <c r="C4" s="75"/>
      <c r="D4" s="76" t="s">
        <v>217</v>
      </c>
      <c r="E4" s="77"/>
    </row>
    <row r="5" spans="1:60" ht="10.5" customHeight="1" thickTop="1" x14ac:dyDescent="0.25">
      <c r="D5" s="78"/>
      <c r="F5" s="79"/>
    </row>
    <row r="6" spans="1:60" ht="23.25" customHeight="1" thickBot="1" x14ac:dyDescent="0.35">
      <c r="C6" s="143" t="s">
        <v>173</v>
      </c>
      <c r="D6" s="142"/>
      <c r="E6" s="142"/>
      <c r="F6" s="142"/>
      <c r="G6" s="142"/>
      <c r="H6" s="142"/>
      <c r="I6" s="142"/>
      <c r="J6" s="142"/>
    </row>
    <row r="7" spans="1:60" ht="15.75" thickBot="1" x14ac:dyDescent="0.3">
      <c r="A7" s="3"/>
      <c r="B7" s="3"/>
      <c r="C7" s="296" t="s">
        <v>25</v>
      </c>
      <c r="D7" s="297"/>
      <c r="E7" s="297"/>
      <c r="F7" s="298"/>
      <c r="G7" s="80"/>
      <c r="H7" s="80"/>
      <c r="I7" s="296" t="s">
        <v>26</v>
      </c>
      <c r="J7" s="297"/>
      <c r="K7" s="297"/>
      <c r="L7" s="298"/>
      <c r="M7" s="3"/>
      <c r="N7" s="3"/>
      <c r="O7" s="296" t="s">
        <v>27</v>
      </c>
      <c r="P7" s="297"/>
      <c r="Q7" s="297"/>
      <c r="R7" s="298"/>
      <c r="S7" s="3"/>
      <c r="T7" s="3"/>
      <c r="U7" s="296" t="s">
        <v>28</v>
      </c>
      <c r="V7" s="297"/>
      <c r="W7" s="297"/>
      <c r="X7" s="298"/>
      <c r="Y7" s="3"/>
      <c r="Z7" s="3"/>
      <c r="AA7" s="296" t="s">
        <v>29</v>
      </c>
      <c r="AB7" s="297"/>
      <c r="AC7" s="297"/>
      <c r="AD7" s="298"/>
      <c r="AE7" s="3"/>
      <c r="AF7" s="3"/>
      <c r="AG7" s="296" t="s">
        <v>30</v>
      </c>
      <c r="AH7" s="297"/>
      <c r="AI7" s="297"/>
      <c r="AJ7" s="298"/>
      <c r="AK7" s="3"/>
      <c r="AL7" s="3"/>
      <c r="AM7" s="296" t="s">
        <v>31</v>
      </c>
      <c r="AN7" s="297"/>
      <c r="AO7" s="297"/>
      <c r="AP7" s="298"/>
      <c r="AQ7" s="3"/>
      <c r="AR7" s="3"/>
      <c r="AS7" s="296" t="s">
        <v>32</v>
      </c>
      <c r="AT7" s="297"/>
      <c r="AU7" s="297"/>
      <c r="AV7" s="298"/>
      <c r="AW7" s="3"/>
      <c r="AX7" s="3"/>
      <c r="AY7" s="296" t="s">
        <v>33</v>
      </c>
      <c r="AZ7" s="297"/>
      <c r="BA7" s="297"/>
      <c r="BB7" s="298"/>
      <c r="BC7" s="3"/>
      <c r="BD7" s="3"/>
      <c r="BE7" s="296" t="s">
        <v>34</v>
      </c>
      <c r="BF7" s="297"/>
      <c r="BG7" s="297"/>
      <c r="BH7" s="298"/>
    </row>
    <row r="8" spans="1:60" ht="15.75" thickBot="1" x14ac:dyDescent="0.3">
      <c r="A8" s="3"/>
      <c r="B8" s="3"/>
      <c r="C8" s="81" t="s">
        <v>35</v>
      </c>
      <c r="D8" s="82"/>
      <c r="E8" s="83" t="s">
        <v>36</v>
      </c>
      <c r="F8" s="84"/>
      <c r="G8" s="85"/>
      <c r="H8" s="85"/>
      <c r="I8" s="86" t="s">
        <v>35</v>
      </c>
      <c r="J8" s="87"/>
      <c r="K8" s="88" t="s">
        <v>36</v>
      </c>
      <c r="L8" s="84"/>
      <c r="O8" s="81" t="s">
        <v>35</v>
      </c>
      <c r="P8" s="132"/>
      <c r="Q8" s="83" t="s">
        <v>36</v>
      </c>
      <c r="R8" s="84"/>
      <c r="U8" s="81" t="s">
        <v>35</v>
      </c>
      <c r="V8" s="132"/>
      <c r="W8" s="83" t="s">
        <v>36</v>
      </c>
      <c r="X8" s="84"/>
      <c r="AA8" s="81" t="s">
        <v>35</v>
      </c>
      <c r="AB8" s="132"/>
      <c r="AC8" s="83" t="s">
        <v>36</v>
      </c>
      <c r="AD8" s="84"/>
      <c r="AG8" s="81" t="s">
        <v>35</v>
      </c>
      <c r="AH8" s="132"/>
      <c r="AI8" s="83" t="s">
        <v>36</v>
      </c>
      <c r="AJ8" s="84"/>
      <c r="AM8" s="81" t="s">
        <v>35</v>
      </c>
      <c r="AN8" s="132"/>
      <c r="AO8" s="83" t="s">
        <v>36</v>
      </c>
      <c r="AP8" s="84"/>
      <c r="AS8" s="81" t="s">
        <v>35</v>
      </c>
      <c r="AT8" s="133"/>
      <c r="AU8" s="83" t="s">
        <v>36</v>
      </c>
      <c r="AV8" s="84"/>
      <c r="AY8" s="81" t="s">
        <v>35</v>
      </c>
      <c r="AZ8" s="133"/>
      <c r="BA8" s="83" t="s">
        <v>36</v>
      </c>
      <c r="BB8" s="84"/>
      <c r="BE8" s="81" t="s">
        <v>35</v>
      </c>
      <c r="BF8" s="133"/>
      <c r="BG8" s="83" t="s">
        <v>36</v>
      </c>
      <c r="BH8" s="84"/>
    </row>
    <row r="9" spans="1:60" x14ac:dyDescent="0.25">
      <c r="A9" s="3"/>
      <c r="B9" s="3"/>
      <c r="C9" s="89"/>
      <c r="D9" s="89"/>
      <c r="E9" s="89"/>
      <c r="F9" s="89"/>
      <c r="G9" s="85"/>
      <c r="H9" s="85"/>
      <c r="I9" s="299" t="s">
        <v>37</v>
      </c>
      <c r="J9" s="90" t="s">
        <v>38</v>
      </c>
      <c r="K9" s="91" t="s">
        <v>39</v>
      </c>
      <c r="L9" s="3"/>
      <c r="O9" s="299" t="s">
        <v>37</v>
      </c>
      <c r="P9" s="90" t="s">
        <v>38</v>
      </c>
      <c r="Q9" s="91" t="s">
        <v>39</v>
      </c>
      <c r="R9" s="3"/>
      <c r="U9" s="299" t="s">
        <v>37</v>
      </c>
      <c r="V9" s="90" t="s">
        <v>38</v>
      </c>
      <c r="W9" s="91" t="s">
        <v>39</v>
      </c>
      <c r="X9" s="3"/>
      <c r="AA9" s="299" t="s">
        <v>37</v>
      </c>
      <c r="AB9" s="90" t="s">
        <v>38</v>
      </c>
      <c r="AC9" s="91" t="s">
        <v>39</v>
      </c>
      <c r="AD9" s="3"/>
      <c r="AG9" s="299" t="s">
        <v>37</v>
      </c>
      <c r="AH9" s="90" t="s">
        <v>38</v>
      </c>
      <c r="AI9" s="91" t="s">
        <v>39</v>
      </c>
      <c r="AJ9" s="3"/>
      <c r="AM9" s="299" t="s">
        <v>37</v>
      </c>
      <c r="AN9" s="90" t="s">
        <v>38</v>
      </c>
      <c r="AO9" s="91" t="s">
        <v>39</v>
      </c>
      <c r="AP9" s="3"/>
      <c r="AS9" s="288"/>
      <c r="AT9" s="89"/>
      <c r="AU9" s="89"/>
      <c r="AV9" s="3"/>
      <c r="AY9" s="288"/>
      <c r="AZ9" s="89"/>
      <c r="BA9" s="89"/>
      <c r="BB9" s="3"/>
      <c r="BE9" s="288"/>
      <c r="BF9" s="89"/>
      <c r="BG9" s="89"/>
      <c r="BH9" s="3"/>
    </row>
    <row r="10" spans="1:60" ht="18.75" thickBot="1" x14ac:dyDescent="0.3">
      <c r="A10" s="3"/>
      <c r="B10" s="3"/>
      <c r="C10" s="89"/>
      <c r="D10" s="89"/>
      <c r="E10" s="89"/>
      <c r="F10" s="89"/>
      <c r="G10" s="89"/>
      <c r="H10" s="85"/>
      <c r="I10" s="300"/>
      <c r="J10" s="92"/>
      <c r="K10" s="93"/>
      <c r="L10" s="89"/>
      <c r="O10" s="300"/>
      <c r="P10" s="92"/>
      <c r="Q10" s="93"/>
      <c r="R10" s="89"/>
      <c r="U10" s="300"/>
      <c r="V10" s="92"/>
      <c r="W10" s="93"/>
      <c r="X10" s="89"/>
      <c r="AA10" s="300"/>
      <c r="AB10" s="92"/>
      <c r="AC10" s="93"/>
      <c r="AD10" s="89"/>
      <c r="AG10" s="300"/>
      <c r="AH10" s="92"/>
      <c r="AI10" s="93"/>
      <c r="AJ10" s="89"/>
      <c r="AM10" s="300"/>
      <c r="AN10" s="92"/>
      <c r="AO10" s="93"/>
      <c r="AP10" s="89"/>
      <c r="AS10" s="289"/>
      <c r="AT10" s="94"/>
      <c r="AU10" s="94"/>
      <c r="AV10" s="89"/>
      <c r="AY10" s="289"/>
      <c r="AZ10" s="94"/>
      <c r="BA10" s="94"/>
      <c r="BB10" s="89"/>
      <c r="BE10" s="289"/>
      <c r="BF10" s="94"/>
      <c r="BG10" s="94"/>
      <c r="BH10" s="89"/>
    </row>
    <row r="11" spans="1:60" ht="6" customHeight="1" thickBot="1" x14ac:dyDescent="0.3">
      <c r="A11" s="3"/>
      <c r="B11" s="3"/>
      <c r="C11" s="89"/>
      <c r="D11" s="89"/>
      <c r="E11" s="89"/>
      <c r="F11" s="89"/>
      <c r="G11" s="85"/>
      <c r="H11" s="85"/>
      <c r="I11" s="95"/>
      <c r="J11" s="94"/>
      <c r="K11" s="94"/>
      <c r="L11" s="89"/>
      <c r="O11" s="96"/>
      <c r="P11" s="94"/>
      <c r="Q11" s="94"/>
      <c r="R11" s="89"/>
      <c r="U11" s="96"/>
      <c r="V11" s="94"/>
      <c r="W11" s="94"/>
      <c r="X11" s="89"/>
      <c r="AA11" s="96"/>
      <c r="AB11" s="94"/>
      <c r="AC11" s="94"/>
      <c r="AD11" s="89"/>
      <c r="AG11" s="96"/>
      <c r="AH11" s="94"/>
      <c r="AI11" s="94"/>
      <c r="AJ11" s="89"/>
      <c r="AM11" s="96"/>
      <c r="AN11" s="94"/>
      <c r="AO11" s="94"/>
      <c r="AP11" s="89"/>
      <c r="AS11" s="96"/>
      <c r="AT11" s="94"/>
      <c r="AU11" s="94"/>
      <c r="AV11" s="89"/>
      <c r="AY11" s="96"/>
      <c r="AZ11" s="94"/>
      <c r="BA11" s="94"/>
      <c r="BB11" s="89"/>
      <c r="BE11" s="96"/>
      <c r="BF11" s="94"/>
      <c r="BG11" s="94"/>
      <c r="BH11" s="89"/>
    </row>
    <row r="12" spans="1:60" ht="16.5" customHeight="1" thickTop="1" thickBot="1" x14ac:dyDescent="0.3">
      <c r="A12" s="3"/>
      <c r="B12" s="293" t="s">
        <v>48</v>
      </c>
      <c r="C12" s="97" t="s">
        <v>41</v>
      </c>
      <c r="D12" s="98" t="s">
        <v>14</v>
      </c>
      <c r="E12" s="98" t="s">
        <v>42</v>
      </c>
      <c r="F12" s="99" t="s">
        <v>3</v>
      </c>
      <c r="G12" s="3"/>
      <c r="H12" s="293" t="s">
        <v>48</v>
      </c>
      <c r="I12" s="100" t="s">
        <v>41</v>
      </c>
      <c r="J12" s="98" t="s">
        <v>14</v>
      </c>
      <c r="K12" s="98" t="s">
        <v>42</v>
      </c>
      <c r="L12" s="99" t="s">
        <v>3</v>
      </c>
      <c r="M12" s="3"/>
      <c r="N12" s="293" t="s">
        <v>48</v>
      </c>
      <c r="O12" s="100" t="s">
        <v>41</v>
      </c>
      <c r="P12" s="98" t="s">
        <v>14</v>
      </c>
      <c r="Q12" s="98" t="s">
        <v>42</v>
      </c>
      <c r="R12" s="99" t="s">
        <v>3</v>
      </c>
      <c r="S12" s="3"/>
      <c r="T12" s="293" t="s">
        <v>48</v>
      </c>
      <c r="U12" s="100" t="s">
        <v>41</v>
      </c>
      <c r="V12" s="98" t="s">
        <v>14</v>
      </c>
      <c r="W12" s="98" t="s">
        <v>42</v>
      </c>
      <c r="X12" s="99" t="s">
        <v>3</v>
      </c>
      <c r="Y12" s="3"/>
      <c r="Z12" s="293" t="s">
        <v>48</v>
      </c>
      <c r="AA12" s="100" t="s">
        <v>41</v>
      </c>
      <c r="AB12" s="98" t="s">
        <v>14</v>
      </c>
      <c r="AC12" s="98" t="s">
        <v>42</v>
      </c>
      <c r="AD12" s="99" t="s">
        <v>3</v>
      </c>
      <c r="AE12" s="3"/>
      <c r="AF12" s="293" t="s">
        <v>48</v>
      </c>
      <c r="AG12" s="100" t="s">
        <v>41</v>
      </c>
      <c r="AH12" s="98" t="s">
        <v>14</v>
      </c>
      <c r="AI12" s="98" t="s">
        <v>42</v>
      </c>
      <c r="AJ12" s="99" t="s">
        <v>3</v>
      </c>
      <c r="AK12" s="3"/>
      <c r="AL12" s="293" t="s">
        <v>48</v>
      </c>
      <c r="AM12" s="100" t="s">
        <v>41</v>
      </c>
      <c r="AN12" s="98" t="s">
        <v>14</v>
      </c>
      <c r="AO12" s="98" t="s">
        <v>42</v>
      </c>
      <c r="AP12" s="99" t="s">
        <v>3</v>
      </c>
      <c r="AQ12" s="3"/>
      <c r="AR12" s="293" t="s">
        <v>48</v>
      </c>
      <c r="AS12" s="100" t="s">
        <v>41</v>
      </c>
      <c r="AT12" s="98" t="s">
        <v>14</v>
      </c>
      <c r="AU12" s="98" t="s">
        <v>42</v>
      </c>
      <c r="AV12" s="99" t="s">
        <v>3</v>
      </c>
      <c r="AW12" s="3"/>
      <c r="AX12" s="293" t="s">
        <v>48</v>
      </c>
      <c r="AY12" s="100" t="s">
        <v>41</v>
      </c>
      <c r="AZ12" s="98" t="s">
        <v>14</v>
      </c>
      <c r="BA12" s="98" t="s">
        <v>42</v>
      </c>
      <c r="BB12" s="99" t="s">
        <v>3</v>
      </c>
      <c r="BC12" s="3"/>
      <c r="BD12" s="293" t="s">
        <v>48</v>
      </c>
      <c r="BE12" s="100" t="s">
        <v>41</v>
      </c>
      <c r="BF12" s="98" t="s">
        <v>14</v>
      </c>
      <c r="BG12" s="98" t="s">
        <v>42</v>
      </c>
      <c r="BH12" s="99" t="s">
        <v>3</v>
      </c>
    </row>
    <row r="13" spans="1:60" ht="16.5" thickTop="1" thickBot="1" x14ac:dyDescent="0.3">
      <c r="A13" s="3"/>
      <c r="B13" s="294"/>
      <c r="C13" s="29" t="s">
        <v>54</v>
      </c>
      <c r="D13" s="122">
        <f t="shared" ref="D13:F14" si="0">J13+P13+V13+AB13+AH13+AN13+AT13+AZ13+BF13</f>
        <v>0</v>
      </c>
      <c r="E13" s="122">
        <f t="shared" si="0"/>
        <v>0</v>
      </c>
      <c r="F13" s="123">
        <f t="shared" si="0"/>
        <v>0</v>
      </c>
      <c r="G13" s="3"/>
      <c r="H13" s="294"/>
      <c r="I13" s="21" t="s">
        <v>54</v>
      </c>
      <c r="J13" s="122"/>
      <c r="K13" s="122"/>
      <c r="L13" s="123"/>
      <c r="M13" s="3"/>
      <c r="N13" s="294"/>
      <c r="O13" s="21" t="s">
        <v>54</v>
      </c>
      <c r="P13" s="122"/>
      <c r="Q13" s="122"/>
      <c r="R13" s="123"/>
      <c r="S13" s="3"/>
      <c r="T13" s="294"/>
      <c r="U13" s="21" t="s">
        <v>54</v>
      </c>
      <c r="V13" s="122"/>
      <c r="W13" s="122"/>
      <c r="X13" s="123"/>
      <c r="Y13" s="3"/>
      <c r="Z13" s="294"/>
      <c r="AA13" s="21" t="s">
        <v>54</v>
      </c>
      <c r="AB13" s="122"/>
      <c r="AC13" s="122"/>
      <c r="AD13" s="123"/>
      <c r="AE13" s="3"/>
      <c r="AF13" s="294"/>
      <c r="AG13" s="21" t="s">
        <v>54</v>
      </c>
      <c r="AH13" s="122"/>
      <c r="AI13" s="122"/>
      <c r="AJ13" s="123"/>
      <c r="AK13" s="3"/>
      <c r="AL13" s="294"/>
      <c r="AM13" s="21" t="s">
        <v>54</v>
      </c>
      <c r="AN13" s="122"/>
      <c r="AO13" s="122"/>
      <c r="AP13" s="123"/>
      <c r="AQ13" s="3"/>
      <c r="AR13" s="294"/>
      <c r="AS13" s="21" t="s">
        <v>54</v>
      </c>
      <c r="AT13" s="122"/>
      <c r="AU13" s="122"/>
      <c r="AV13" s="123"/>
      <c r="AW13" s="3"/>
      <c r="AX13" s="294"/>
      <c r="AY13" s="21" t="s">
        <v>54</v>
      </c>
      <c r="AZ13" s="122"/>
      <c r="BA13" s="122"/>
      <c r="BB13" s="123"/>
      <c r="BC13" s="3"/>
      <c r="BD13" s="294"/>
      <c r="BE13" s="21" t="s">
        <v>54</v>
      </c>
      <c r="BF13" s="122"/>
      <c r="BG13" s="122"/>
      <c r="BH13" s="123"/>
    </row>
    <row r="14" spans="1:60" ht="18.75" thickTop="1" thickBot="1" x14ac:dyDescent="0.3">
      <c r="A14" s="3"/>
      <c r="B14" s="294"/>
      <c r="C14" s="29" t="s">
        <v>18</v>
      </c>
      <c r="D14" s="122">
        <f t="shared" si="0"/>
        <v>0</v>
      </c>
      <c r="E14" s="122">
        <f t="shared" si="0"/>
        <v>0</v>
      </c>
      <c r="F14" s="123">
        <f t="shared" si="0"/>
        <v>0</v>
      </c>
      <c r="G14" s="3"/>
      <c r="H14" s="294"/>
      <c r="I14" s="21" t="s">
        <v>18</v>
      </c>
      <c r="J14" s="122"/>
      <c r="K14" s="122"/>
      <c r="L14" s="123"/>
      <c r="M14" s="3"/>
      <c r="N14" s="294"/>
      <c r="O14" s="21" t="s">
        <v>18</v>
      </c>
      <c r="P14" s="122"/>
      <c r="Q14" s="122"/>
      <c r="R14" s="123"/>
      <c r="S14" s="3"/>
      <c r="T14" s="294"/>
      <c r="U14" s="21" t="s">
        <v>18</v>
      </c>
      <c r="V14" s="122"/>
      <c r="W14" s="122"/>
      <c r="X14" s="123"/>
      <c r="Y14" s="3"/>
      <c r="Z14" s="294"/>
      <c r="AA14" s="21" t="s">
        <v>18</v>
      </c>
      <c r="AB14" s="122"/>
      <c r="AC14" s="122"/>
      <c r="AD14" s="123"/>
      <c r="AE14" s="3"/>
      <c r="AF14" s="294"/>
      <c r="AG14" s="21" t="s">
        <v>18</v>
      </c>
      <c r="AH14" s="122"/>
      <c r="AI14" s="122"/>
      <c r="AJ14" s="123"/>
      <c r="AK14" s="3"/>
      <c r="AL14" s="294"/>
      <c r="AM14" s="21" t="s">
        <v>18</v>
      </c>
      <c r="AN14" s="122"/>
      <c r="AO14" s="122"/>
      <c r="AP14" s="123"/>
      <c r="AQ14" s="3"/>
      <c r="AR14" s="294"/>
      <c r="AS14" s="21" t="s">
        <v>18</v>
      </c>
      <c r="AT14" s="122"/>
      <c r="AU14" s="122"/>
      <c r="AV14" s="123"/>
      <c r="AW14" s="3"/>
      <c r="AX14" s="294"/>
      <c r="AY14" s="21" t="s">
        <v>18</v>
      </c>
      <c r="AZ14" s="122"/>
      <c r="BA14" s="122"/>
      <c r="BB14" s="123"/>
      <c r="BC14" s="3"/>
      <c r="BD14" s="294"/>
      <c r="BE14" s="21" t="s">
        <v>18</v>
      </c>
      <c r="BF14" s="122"/>
      <c r="BG14" s="122"/>
      <c r="BH14" s="123"/>
    </row>
    <row r="15" spans="1:60" ht="16.5" customHeight="1" thickTop="1" thickBot="1" x14ac:dyDescent="0.3">
      <c r="A15" s="3"/>
      <c r="B15" s="294"/>
      <c r="C15" s="101" t="s">
        <v>16</v>
      </c>
      <c r="D15" s="103">
        <f>+D13+D14</f>
        <v>0</v>
      </c>
      <c r="E15" s="103">
        <f>+E13+E14</f>
        <v>0</v>
      </c>
      <c r="F15" s="104">
        <f>+F13+F14</f>
        <v>0</v>
      </c>
      <c r="G15" s="3"/>
      <c r="H15" s="294"/>
      <c r="I15" s="102" t="s">
        <v>16</v>
      </c>
      <c r="J15" s="103"/>
      <c r="K15" s="103"/>
      <c r="L15" s="104">
        <f>+L13+L14</f>
        <v>0</v>
      </c>
      <c r="M15" s="3"/>
      <c r="N15" s="294"/>
      <c r="O15" s="102" t="s">
        <v>16</v>
      </c>
      <c r="P15" s="103">
        <f>+P13+P14</f>
        <v>0</v>
      </c>
      <c r="Q15" s="103">
        <f>+Q13+Q14</f>
        <v>0</v>
      </c>
      <c r="R15" s="104">
        <f>+R13+R14</f>
        <v>0</v>
      </c>
      <c r="S15" s="3"/>
      <c r="T15" s="294"/>
      <c r="U15" s="102" t="s">
        <v>16</v>
      </c>
      <c r="V15" s="103">
        <f>+V13+V14</f>
        <v>0</v>
      </c>
      <c r="W15" s="103">
        <f>+W13+W14</f>
        <v>0</v>
      </c>
      <c r="X15" s="104">
        <f>+X13+X14</f>
        <v>0</v>
      </c>
      <c r="Y15" s="3"/>
      <c r="Z15" s="294"/>
      <c r="AA15" s="102" t="s">
        <v>16</v>
      </c>
      <c r="AB15" s="103">
        <f>+AB13+AB14</f>
        <v>0</v>
      </c>
      <c r="AC15" s="103">
        <f>+AC13+AC14</f>
        <v>0</v>
      </c>
      <c r="AD15" s="104">
        <f>+AD13+AD14</f>
        <v>0</v>
      </c>
      <c r="AE15" s="3"/>
      <c r="AF15" s="294"/>
      <c r="AG15" s="102" t="s">
        <v>16</v>
      </c>
      <c r="AH15" s="103">
        <f>+AH13+AH14</f>
        <v>0</v>
      </c>
      <c r="AI15" s="103">
        <f>+AI13+AI14</f>
        <v>0</v>
      </c>
      <c r="AJ15" s="104">
        <f>+AJ13+AJ14</f>
        <v>0</v>
      </c>
      <c r="AK15" s="3"/>
      <c r="AL15" s="294"/>
      <c r="AM15" s="102" t="s">
        <v>16</v>
      </c>
      <c r="AN15" s="103">
        <f>+AN13+AN14</f>
        <v>0</v>
      </c>
      <c r="AO15" s="103">
        <f>+AO13+AO14</f>
        <v>0</v>
      </c>
      <c r="AP15" s="104">
        <f>+AP13+AP14</f>
        <v>0</v>
      </c>
      <c r="AQ15" s="3"/>
      <c r="AR15" s="294"/>
      <c r="AS15" s="102" t="s">
        <v>16</v>
      </c>
      <c r="AT15" s="103">
        <f>+AT13+AT14</f>
        <v>0</v>
      </c>
      <c r="AU15" s="103">
        <f>+AU13+AU14</f>
        <v>0</v>
      </c>
      <c r="AV15" s="104">
        <f>+AV13+AV14</f>
        <v>0</v>
      </c>
      <c r="AW15" s="3"/>
      <c r="AX15" s="294"/>
      <c r="AY15" s="102" t="s">
        <v>16</v>
      </c>
      <c r="AZ15" s="103">
        <f>+AZ13+AZ14</f>
        <v>0</v>
      </c>
      <c r="BA15" s="103">
        <f>+BA13+BA14</f>
        <v>0</v>
      </c>
      <c r="BB15" s="104">
        <f>+BB13+BB14</f>
        <v>0</v>
      </c>
      <c r="BC15" s="3"/>
      <c r="BD15" s="294"/>
      <c r="BE15" s="102" t="s">
        <v>16</v>
      </c>
      <c r="BF15" s="103">
        <f>+BF13+BF14</f>
        <v>0</v>
      </c>
      <c r="BG15" s="103">
        <f>+BG13+BG14</f>
        <v>0</v>
      </c>
      <c r="BH15" s="104">
        <f>+BH13+BH14</f>
        <v>0</v>
      </c>
    </row>
    <row r="16" spans="1:60" ht="18.75" thickTop="1" thickBot="1" x14ac:dyDescent="0.3">
      <c r="A16" s="3"/>
      <c r="B16" s="294"/>
      <c r="C16" s="29" t="s">
        <v>55</v>
      </c>
      <c r="D16" s="122">
        <f>J16+P16+V16+AB16+AH16+AN16+AT16+AZ16+BF16</f>
        <v>0</v>
      </c>
      <c r="E16" s="122">
        <f>K16+Q16+W16+AC16+AI16+AO16+AU16+BA16+BG16</f>
        <v>0</v>
      </c>
      <c r="F16" s="123">
        <f>L16+R16+X16+AD16+AJ16+AP16+AV16+BB16+BH16</f>
        <v>0</v>
      </c>
      <c r="G16" s="3"/>
      <c r="H16" s="294"/>
      <c r="I16" s="21" t="s">
        <v>55</v>
      </c>
      <c r="J16" s="122"/>
      <c r="K16" s="122"/>
      <c r="L16" s="123"/>
      <c r="M16" s="3"/>
      <c r="N16" s="294"/>
      <c r="O16" s="21" t="s">
        <v>55</v>
      </c>
      <c r="P16" s="122"/>
      <c r="Q16" s="122"/>
      <c r="R16" s="123"/>
      <c r="S16" s="3"/>
      <c r="T16" s="294"/>
      <c r="U16" s="21" t="s">
        <v>55</v>
      </c>
      <c r="V16" s="122"/>
      <c r="W16" s="122"/>
      <c r="X16" s="123"/>
      <c r="Y16" s="3"/>
      <c r="Z16" s="294"/>
      <c r="AA16" s="21" t="s">
        <v>55</v>
      </c>
      <c r="AB16" s="122"/>
      <c r="AC16" s="122"/>
      <c r="AD16" s="123"/>
      <c r="AE16" s="3"/>
      <c r="AF16" s="294"/>
      <c r="AG16" s="21" t="s">
        <v>55</v>
      </c>
      <c r="AH16" s="122"/>
      <c r="AI16" s="122"/>
      <c r="AJ16" s="123"/>
      <c r="AK16" s="3"/>
      <c r="AL16" s="294"/>
      <c r="AM16" s="21" t="s">
        <v>55</v>
      </c>
      <c r="AN16" s="122"/>
      <c r="AO16" s="122"/>
      <c r="AP16" s="123"/>
      <c r="AQ16" s="3"/>
      <c r="AR16" s="294"/>
      <c r="AS16" s="21" t="s">
        <v>55</v>
      </c>
      <c r="AT16" s="122"/>
      <c r="AU16" s="122"/>
      <c r="AV16" s="123"/>
      <c r="AW16" s="3"/>
      <c r="AX16" s="294"/>
      <c r="AY16" s="21" t="s">
        <v>55</v>
      </c>
      <c r="AZ16" s="122"/>
      <c r="BA16" s="122"/>
      <c r="BB16" s="123"/>
      <c r="BC16" s="3"/>
      <c r="BD16" s="294"/>
      <c r="BE16" s="21" t="s">
        <v>55</v>
      </c>
      <c r="BF16" s="122"/>
      <c r="BG16" s="122"/>
      <c r="BH16" s="123"/>
    </row>
    <row r="17" spans="1:60" ht="16.5" thickTop="1" thickBot="1" x14ac:dyDescent="0.3">
      <c r="A17" s="3"/>
      <c r="B17" s="295"/>
      <c r="C17" s="105" t="s">
        <v>56</v>
      </c>
      <c r="D17" s="108">
        <f>+D15+D16</f>
        <v>0</v>
      </c>
      <c r="E17" s="108">
        <f>+E15+E16</f>
        <v>0</v>
      </c>
      <c r="F17" s="109">
        <f>+F15+F16</f>
        <v>0</v>
      </c>
      <c r="G17" s="106"/>
      <c r="H17" s="295"/>
      <c r="I17" s="107" t="s">
        <v>56</v>
      </c>
      <c r="J17" s="108">
        <f>+J15+J16</f>
        <v>0</v>
      </c>
      <c r="K17" s="108">
        <f>+K15+K16</f>
        <v>0</v>
      </c>
      <c r="L17" s="109">
        <f>+L15+L16</f>
        <v>0</v>
      </c>
      <c r="M17" s="106"/>
      <c r="N17" s="295"/>
      <c r="O17" s="107" t="s">
        <v>56</v>
      </c>
      <c r="P17" s="108">
        <f>+P15+P16</f>
        <v>0</v>
      </c>
      <c r="Q17" s="108">
        <f>+Q15+Q16</f>
        <v>0</v>
      </c>
      <c r="R17" s="109">
        <f>+R15+R16</f>
        <v>0</v>
      </c>
      <c r="S17" s="106"/>
      <c r="T17" s="295"/>
      <c r="U17" s="107" t="s">
        <v>56</v>
      </c>
      <c r="V17" s="108">
        <f>+V15+V16</f>
        <v>0</v>
      </c>
      <c r="W17" s="108">
        <f>+W15+W16</f>
        <v>0</v>
      </c>
      <c r="X17" s="109">
        <f>+X15+X16</f>
        <v>0</v>
      </c>
      <c r="Y17" s="106"/>
      <c r="Z17" s="295"/>
      <c r="AA17" s="107" t="s">
        <v>56</v>
      </c>
      <c r="AB17" s="108">
        <f>+AB15+AB16</f>
        <v>0</v>
      </c>
      <c r="AC17" s="108">
        <f>+AC15+AC16</f>
        <v>0</v>
      </c>
      <c r="AD17" s="109">
        <f>+AD15+AD16</f>
        <v>0</v>
      </c>
      <c r="AE17" s="3"/>
      <c r="AF17" s="295"/>
      <c r="AG17" s="107" t="s">
        <v>56</v>
      </c>
      <c r="AH17" s="108">
        <f>+AH15+AH16</f>
        <v>0</v>
      </c>
      <c r="AI17" s="108">
        <f>+AI15+AI16</f>
        <v>0</v>
      </c>
      <c r="AJ17" s="109">
        <f>+AJ15+AJ16</f>
        <v>0</v>
      </c>
      <c r="AK17" s="106"/>
      <c r="AL17" s="295"/>
      <c r="AM17" s="107" t="s">
        <v>56</v>
      </c>
      <c r="AN17" s="108">
        <f>+AN15+AN16</f>
        <v>0</v>
      </c>
      <c r="AO17" s="108">
        <f>+AO15+AO16</f>
        <v>0</v>
      </c>
      <c r="AP17" s="109">
        <f>+AP15+AP16</f>
        <v>0</v>
      </c>
      <c r="AQ17" s="106"/>
      <c r="AR17" s="295"/>
      <c r="AS17" s="107" t="s">
        <v>56</v>
      </c>
      <c r="AT17" s="130">
        <f>+AT15+AT16</f>
        <v>0</v>
      </c>
      <c r="AU17" s="130">
        <f>+AU15+AU16</f>
        <v>0</v>
      </c>
      <c r="AV17" s="131">
        <f>+AV15+AV16</f>
        <v>0</v>
      </c>
      <c r="AW17" s="106"/>
      <c r="AX17" s="295"/>
      <c r="AY17" s="107" t="s">
        <v>56</v>
      </c>
      <c r="AZ17" s="108">
        <f>+AZ15+AZ16</f>
        <v>0</v>
      </c>
      <c r="BA17" s="108">
        <f>+BA15+BA16</f>
        <v>0</v>
      </c>
      <c r="BB17" s="109">
        <f>+BB15+BB16</f>
        <v>0</v>
      </c>
      <c r="BC17" s="106"/>
      <c r="BD17" s="295"/>
      <c r="BE17" s="107" t="s">
        <v>56</v>
      </c>
      <c r="BF17" s="108">
        <f>+BF15+BF16</f>
        <v>0</v>
      </c>
      <c r="BG17" s="108">
        <f>+BG15+BG16</f>
        <v>0</v>
      </c>
      <c r="BH17" s="109">
        <f>+BH15+BH16</f>
        <v>0</v>
      </c>
    </row>
    <row r="18" spans="1:60" ht="16.5" thickTop="1" thickBot="1" x14ac:dyDescent="0.3">
      <c r="A18" s="3"/>
      <c r="B18" s="293" t="s">
        <v>53</v>
      </c>
      <c r="C18" s="114" t="s">
        <v>16</v>
      </c>
      <c r="D18" s="124">
        <f t="shared" ref="D18:F19" si="1">J18+P18+V18+AB18+AH18+AN18+AT18+AZ18+BF18</f>
        <v>0</v>
      </c>
      <c r="E18" s="124">
        <f t="shared" si="1"/>
        <v>0</v>
      </c>
      <c r="F18" s="125">
        <f t="shared" si="1"/>
        <v>0</v>
      </c>
      <c r="G18" s="106"/>
      <c r="H18" s="293" t="s">
        <v>53</v>
      </c>
      <c r="I18" s="114" t="s">
        <v>16</v>
      </c>
      <c r="J18" s="124"/>
      <c r="K18" s="124"/>
      <c r="L18" s="125"/>
      <c r="M18" s="106"/>
      <c r="N18" s="293" t="s">
        <v>53</v>
      </c>
      <c r="O18" s="114" t="s">
        <v>16</v>
      </c>
      <c r="P18" s="124"/>
      <c r="Q18" s="124"/>
      <c r="R18" s="125"/>
      <c r="S18" s="106"/>
      <c r="T18" s="293" t="s">
        <v>53</v>
      </c>
      <c r="U18" s="114" t="s">
        <v>16</v>
      </c>
      <c r="V18" s="124"/>
      <c r="W18" s="124"/>
      <c r="X18" s="125"/>
      <c r="Y18" s="106"/>
      <c r="Z18" s="293" t="s">
        <v>53</v>
      </c>
      <c r="AA18" s="114" t="s">
        <v>16</v>
      </c>
      <c r="AB18" s="124"/>
      <c r="AC18" s="124"/>
      <c r="AD18" s="125"/>
      <c r="AE18" s="3"/>
      <c r="AF18" s="293" t="s">
        <v>53</v>
      </c>
      <c r="AG18" s="114" t="s">
        <v>16</v>
      </c>
      <c r="AH18" s="124"/>
      <c r="AI18" s="124"/>
      <c r="AJ18" s="125"/>
      <c r="AK18" s="106"/>
      <c r="AL18" s="293" t="s">
        <v>53</v>
      </c>
      <c r="AM18" s="114" t="s">
        <v>16</v>
      </c>
      <c r="AN18" s="124"/>
      <c r="AO18" s="124"/>
      <c r="AP18" s="125"/>
      <c r="AQ18" s="106"/>
      <c r="AR18" s="293" t="s">
        <v>53</v>
      </c>
      <c r="AS18" s="114" t="s">
        <v>16</v>
      </c>
      <c r="AT18" s="124"/>
      <c r="AU18" s="124"/>
      <c r="AV18" s="125"/>
      <c r="AW18" s="106"/>
      <c r="AX18" s="293" t="s">
        <v>53</v>
      </c>
      <c r="AY18" s="114" t="s">
        <v>16</v>
      </c>
      <c r="AZ18" s="124"/>
      <c r="BA18" s="124"/>
      <c r="BB18" s="125"/>
      <c r="BC18" s="106"/>
      <c r="BD18" s="293" t="s">
        <v>53</v>
      </c>
      <c r="BE18" s="114" t="s">
        <v>16</v>
      </c>
      <c r="BF18" s="124"/>
      <c r="BG18" s="124"/>
      <c r="BH18" s="125"/>
    </row>
    <row r="19" spans="1:60" ht="16.5" thickTop="1" thickBot="1" x14ac:dyDescent="0.3">
      <c r="A19" s="3"/>
      <c r="B19" s="294"/>
      <c r="C19" s="21" t="s">
        <v>62</v>
      </c>
      <c r="D19" s="122">
        <f t="shared" si="1"/>
        <v>0</v>
      </c>
      <c r="E19" s="122">
        <f t="shared" si="1"/>
        <v>0</v>
      </c>
      <c r="F19" s="123">
        <f t="shared" si="1"/>
        <v>0</v>
      </c>
      <c r="G19" s="106"/>
      <c r="H19" s="294"/>
      <c r="I19" s="21" t="s">
        <v>62</v>
      </c>
      <c r="J19" s="122"/>
      <c r="K19" s="122"/>
      <c r="L19" s="123"/>
      <c r="M19" s="106"/>
      <c r="N19" s="294"/>
      <c r="O19" s="21" t="s">
        <v>62</v>
      </c>
      <c r="P19" s="122"/>
      <c r="Q19" s="122"/>
      <c r="R19" s="123"/>
      <c r="S19" s="106"/>
      <c r="T19" s="294"/>
      <c r="U19" s="21" t="s">
        <v>62</v>
      </c>
      <c r="V19" s="122"/>
      <c r="W19" s="122"/>
      <c r="X19" s="123"/>
      <c r="Y19" s="106"/>
      <c r="Z19" s="294"/>
      <c r="AA19" s="21" t="s">
        <v>62</v>
      </c>
      <c r="AB19" s="122"/>
      <c r="AC19" s="122"/>
      <c r="AD19" s="123"/>
      <c r="AE19" s="3"/>
      <c r="AF19" s="294"/>
      <c r="AG19" s="21" t="s">
        <v>62</v>
      </c>
      <c r="AH19" s="122"/>
      <c r="AI19" s="122"/>
      <c r="AJ19" s="123"/>
      <c r="AK19" s="106"/>
      <c r="AL19" s="294"/>
      <c r="AM19" s="21" t="s">
        <v>62</v>
      </c>
      <c r="AN19" s="122"/>
      <c r="AO19" s="122"/>
      <c r="AP19" s="123"/>
      <c r="AQ19" s="106"/>
      <c r="AR19" s="294"/>
      <c r="AS19" s="21" t="s">
        <v>62</v>
      </c>
      <c r="AT19" s="122"/>
      <c r="AU19" s="122"/>
      <c r="AV19" s="123"/>
      <c r="AW19" s="106"/>
      <c r="AX19" s="294"/>
      <c r="AY19" s="21" t="s">
        <v>62</v>
      </c>
      <c r="AZ19" s="122"/>
      <c r="BA19" s="122"/>
      <c r="BB19" s="123"/>
      <c r="BC19" s="106"/>
      <c r="BD19" s="294"/>
      <c r="BE19" s="21" t="s">
        <v>62</v>
      </c>
      <c r="BF19" s="122"/>
      <c r="BG19" s="122"/>
      <c r="BH19" s="123"/>
    </row>
    <row r="20" spans="1:60" ht="16.5" thickTop="1" thickBot="1" x14ac:dyDescent="0.3">
      <c r="A20" s="3"/>
      <c r="B20" s="295"/>
      <c r="C20" s="107" t="s">
        <v>12</v>
      </c>
      <c r="D20" s="108">
        <f>D18+D19</f>
        <v>0</v>
      </c>
      <c r="E20" s="108">
        <f>E18+E19</f>
        <v>0</v>
      </c>
      <c r="F20" s="109">
        <f>F18+F19</f>
        <v>0</v>
      </c>
      <c r="G20" s="106"/>
      <c r="H20" s="295"/>
      <c r="I20" s="107" t="s">
        <v>12</v>
      </c>
      <c r="J20" s="108">
        <f>+J18+J19</f>
        <v>0</v>
      </c>
      <c r="K20" s="108">
        <f>+K18+K19</f>
        <v>0</v>
      </c>
      <c r="L20" s="109">
        <f>+L18+L19</f>
        <v>0</v>
      </c>
      <c r="M20" s="106"/>
      <c r="N20" s="295"/>
      <c r="O20" s="107" t="s">
        <v>12</v>
      </c>
      <c r="P20" s="108">
        <f>+P18+P19</f>
        <v>0</v>
      </c>
      <c r="Q20" s="108">
        <f>+Q18+Q19</f>
        <v>0</v>
      </c>
      <c r="R20" s="109">
        <f>+R18+R19</f>
        <v>0</v>
      </c>
      <c r="S20" s="106"/>
      <c r="T20" s="295"/>
      <c r="U20" s="107" t="s">
        <v>12</v>
      </c>
      <c r="V20" s="108">
        <f>+V18+V19</f>
        <v>0</v>
      </c>
      <c r="W20" s="108">
        <f>+W18+W19</f>
        <v>0</v>
      </c>
      <c r="X20" s="109">
        <f>+X18+X19</f>
        <v>0</v>
      </c>
      <c r="Y20" s="106"/>
      <c r="Z20" s="295"/>
      <c r="AA20" s="107" t="s">
        <v>12</v>
      </c>
      <c r="AB20" s="108">
        <f>+AB18+AB19</f>
        <v>0</v>
      </c>
      <c r="AC20" s="108">
        <f>+AC18+AC19</f>
        <v>0</v>
      </c>
      <c r="AD20" s="109">
        <f>+AD18+AD19</f>
        <v>0</v>
      </c>
      <c r="AE20" s="3"/>
      <c r="AF20" s="295"/>
      <c r="AG20" s="107" t="s">
        <v>12</v>
      </c>
      <c r="AH20" s="108">
        <f>+AH18+AH19</f>
        <v>0</v>
      </c>
      <c r="AI20" s="108">
        <f>+AI18+AI19</f>
        <v>0</v>
      </c>
      <c r="AJ20" s="109">
        <f>+AJ18+AJ19</f>
        <v>0</v>
      </c>
      <c r="AK20" s="106"/>
      <c r="AL20" s="295"/>
      <c r="AM20" s="107" t="s">
        <v>12</v>
      </c>
      <c r="AN20" s="108">
        <f>+AN18+AN19</f>
        <v>0</v>
      </c>
      <c r="AO20" s="108">
        <f>+AO18+AO19</f>
        <v>0</v>
      </c>
      <c r="AP20" s="109">
        <f>+AP18+AP19</f>
        <v>0</v>
      </c>
      <c r="AQ20" s="106"/>
      <c r="AR20" s="295"/>
      <c r="AS20" s="107" t="s">
        <v>12</v>
      </c>
      <c r="AT20" s="108">
        <f>+AT18+AT19</f>
        <v>0</v>
      </c>
      <c r="AU20" s="108">
        <f>+AU18+AU19</f>
        <v>0</v>
      </c>
      <c r="AV20" s="109">
        <f>+AV18+AV19</f>
        <v>0</v>
      </c>
      <c r="AW20" s="106"/>
      <c r="AX20" s="295"/>
      <c r="AY20" s="107" t="s">
        <v>12</v>
      </c>
      <c r="AZ20" s="108">
        <f>+AZ18+AZ19</f>
        <v>0</v>
      </c>
      <c r="BA20" s="108">
        <f>+BA18+BA19</f>
        <v>0</v>
      </c>
      <c r="BB20" s="109">
        <f>+BB18+BB19</f>
        <v>0</v>
      </c>
      <c r="BC20" s="106"/>
      <c r="BD20" s="295"/>
      <c r="BE20" s="107" t="s">
        <v>12</v>
      </c>
      <c r="BF20" s="108">
        <f>+BF18+BF19</f>
        <v>0</v>
      </c>
      <c r="BG20" s="108">
        <f>+BG18+BG19</f>
        <v>0</v>
      </c>
      <c r="BH20" s="109">
        <f>+BH18+BH19</f>
        <v>0</v>
      </c>
    </row>
    <row r="21" spans="1:60" ht="35.25" customHeight="1" thickTop="1" thickBot="1" x14ac:dyDescent="0.3">
      <c r="A21" s="3"/>
      <c r="B21" s="301" t="s">
        <v>70</v>
      </c>
      <c r="C21" s="114" t="s">
        <v>68</v>
      </c>
      <c r="D21" s="126" t="e">
        <f t="shared" ref="D21:F22" si="2">AVERAGE(J21,P21,V21,AB21,AH21,AN21)</f>
        <v>#DIV/0!</v>
      </c>
      <c r="E21" s="126" t="e">
        <f t="shared" si="2"/>
        <v>#DIV/0!</v>
      </c>
      <c r="F21" s="127" t="e">
        <f t="shared" si="2"/>
        <v>#DIV/0!</v>
      </c>
      <c r="G21" s="106"/>
      <c r="H21" s="301" t="s">
        <v>70</v>
      </c>
      <c r="I21" s="114" t="s">
        <v>68</v>
      </c>
      <c r="J21" s="126"/>
      <c r="K21" s="126"/>
      <c r="L21" s="127"/>
      <c r="M21" s="106"/>
      <c r="N21" s="301" t="s">
        <v>70</v>
      </c>
      <c r="O21" s="114" t="s">
        <v>68</v>
      </c>
      <c r="P21" s="126"/>
      <c r="Q21" s="126"/>
      <c r="R21" s="127"/>
      <c r="S21" s="106"/>
      <c r="T21" s="301" t="s">
        <v>70</v>
      </c>
      <c r="U21" s="114" t="s">
        <v>68</v>
      </c>
      <c r="V21" s="126"/>
      <c r="W21" s="126"/>
      <c r="X21" s="127"/>
      <c r="Y21" s="106"/>
      <c r="Z21" s="301" t="s">
        <v>70</v>
      </c>
      <c r="AA21" s="114" t="s">
        <v>68</v>
      </c>
      <c r="AB21" s="126"/>
      <c r="AC21" s="126"/>
      <c r="AD21" s="127"/>
      <c r="AE21" s="3"/>
      <c r="AF21" s="301" t="s">
        <v>70</v>
      </c>
      <c r="AG21" s="114" t="s">
        <v>68</v>
      </c>
      <c r="AH21" s="126"/>
      <c r="AI21" s="126"/>
      <c r="AJ21" s="127"/>
      <c r="AK21" s="106"/>
      <c r="AL21" s="301" t="s">
        <v>70</v>
      </c>
      <c r="AM21" s="114" t="s">
        <v>68</v>
      </c>
      <c r="AN21" s="126"/>
      <c r="AO21" s="126"/>
      <c r="AP21" s="127"/>
      <c r="AQ21" s="106"/>
      <c r="AR21" s="301" t="s">
        <v>70</v>
      </c>
      <c r="AS21" s="114" t="s">
        <v>68</v>
      </c>
      <c r="AT21" s="126"/>
      <c r="AU21" s="126"/>
      <c r="AV21" s="127"/>
      <c r="AW21" s="106"/>
      <c r="AX21" s="301" t="s">
        <v>70</v>
      </c>
      <c r="AY21" s="114" t="s">
        <v>68</v>
      </c>
      <c r="AZ21" s="126"/>
      <c r="BA21" s="126"/>
      <c r="BB21" s="127"/>
      <c r="BC21" s="106"/>
      <c r="BD21" s="301" t="s">
        <v>70</v>
      </c>
      <c r="BE21" s="114" t="s">
        <v>68</v>
      </c>
      <c r="BF21" s="126"/>
      <c r="BG21" s="126"/>
      <c r="BH21" s="127"/>
    </row>
    <row r="22" spans="1:60" ht="33" customHeight="1" thickTop="1" thickBot="1" x14ac:dyDescent="0.3">
      <c r="A22" s="3"/>
      <c r="B22" s="295"/>
      <c r="C22" s="117" t="s">
        <v>69</v>
      </c>
      <c r="D22" s="64" t="e">
        <f t="shared" si="2"/>
        <v>#DIV/0!</v>
      </c>
      <c r="E22" s="64" t="e">
        <f t="shared" si="2"/>
        <v>#DIV/0!</v>
      </c>
      <c r="F22" s="67" t="e">
        <f t="shared" si="2"/>
        <v>#DIV/0!</v>
      </c>
      <c r="G22" s="106"/>
      <c r="H22" s="295"/>
      <c r="I22" s="117" t="s">
        <v>69</v>
      </c>
      <c r="J22" s="64"/>
      <c r="K22" s="64"/>
      <c r="L22" s="67"/>
      <c r="M22" s="106"/>
      <c r="N22" s="295"/>
      <c r="O22" s="117" t="s">
        <v>69</v>
      </c>
      <c r="P22" s="64"/>
      <c r="Q22" s="64"/>
      <c r="R22" s="67"/>
      <c r="S22" s="106"/>
      <c r="T22" s="295"/>
      <c r="U22" s="117" t="s">
        <v>69</v>
      </c>
      <c r="V22" s="64"/>
      <c r="W22" s="64"/>
      <c r="X22" s="67"/>
      <c r="Y22" s="106"/>
      <c r="Z22" s="295"/>
      <c r="AA22" s="117" t="s">
        <v>69</v>
      </c>
      <c r="AB22" s="64"/>
      <c r="AC22" s="64"/>
      <c r="AD22" s="67"/>
      <c r="AE22" s="3"/>
      <c r="AF22" s="295"/>
      <c r="AG22" s="117" t="s">
        <v>69</v>
      </c>
      <c r="AH22" s="64"/>
      <c r="AI22" s="64"/>
      <c r="AJ22" s="67"/>
      <c r="AK22" s="106"/>
      <c r="AL22" s="295"/>
      <c r="AM22" s="117" t="s">
        <v>69</v>
      </c>
      <c r="AN22" s="64"/>
      <c r="AO22" s="64"/>
      <c r="AP22" s="67"/>
      <c r="AQ22" s="106"/>
      <c r="AR22" s="295"/>
      <c r="AS22" s="117" t="s">
        <v>69</v>
      </c>
      <c r="AT22" s="64"/>
      <c r="AU22" s="64"/>
      <c r="AV22" s="67"/>
      <c r="AW22" s="106"/>
      <c r="AX22" s="295"/>
      <c r="AY22" s="117" t="s">
        <v>69</v>
      </c>
      <c r="AZ22" s="64"/>
      <c r="BA22" s="64"/>
      <c r="BB22" s="67"/>
      <c r="BC22" s="106"/>
      <c r="BD22" s="295"/>
      <c r="BE22" s="117" t="s">
        <v>69</v>
      </c>
      <c r="BF22" s="64"/>
      <c r="BG22" s="64"/>
      <c r="BH22" s="67"/>
    </row>
    <row r="23" spans="1:60" ht="46.5" customHeight="1" thickTop="1" thickBot="1" x14ac:dyDescent="0.3">
      <c r="A23" s="3"/>
      <c r="B23" s="118" t="s">
        <v>63</v>
      </c>
      <c r="C23" s="119" t="s">
        <v>64</v>
      </c>
      <c r="D23" s="236">
        <f>J23+P23+V23+AB23+AH23+AN23+AT23+AZ23+BF23</f>
        <v>0</v>
      </c>
      <c r="E23" s="236">
        <f>K23+Q23+W23+AC23+AI23+AO23+AU23+BA23+BG23</f>
        <v>0</v>
      </c>
      <c r="F23" s="237">
        <f>L23+R23+X23+AD23+AJ23+AP23+AV23+BB23+BH23</f>
        <v>0</v>
      </c>
      <c r="G23" s="3"/>
      <c r="H23" s="118" t="s">
        <v>63</v>
      </c>
      <c r="I23" s="119" t="s">
        <v>64</v>
      </c>
      <c r="J23" s="128"/>
      <c r="K23" s="128"/>
      <c r="L23" s="129"/>
      <c r="M23" s="3"/>
      <c r="N23" s="118" t="s">
        <v>63</v>
      </c>
      <c r="O23" s="119" t="s">
        <v>64</v>
      </c>
      <c r="P23" s="128"/>
      <c r="Q23" s="128"/>
      <c r="R23" s="129"/>
      <c r="S23" s="3"/>
      <c r="T23" s="118" t="s">
        <v>63</v>
      </c>
      <c r="U23" s="119" t="s">
        <v>64</v>
      </c>
      <c r="V23" s="128"/>
      <c r="W23" s="128"/>
      <c r="X23" s="129"/>
      <c r="Y23" s="3"/>
      <c r="Z23" s="118" t="s">
        <v>63</v>
      </c>
      <c r="AA23" s="119" t="s">
        <v>64</v>
      </c>
      <c r="AB23" s="128"/>
      <c r="AC23" s="128"/>
      <c r="AD23" s="129"/>
      <c r="AE23" s="3"/>
      <c r="AF23" s="118" t="s">
        <v>63</v>
      </c>
      <c r="AG23" s="119" t="s">
        <v>64</v>
      </c>
      <c r="AH23" s="128"/>
      <c r="AI23" s="128"/>
      <c r="AJ23" s="129"/>
      <c r="AK23" s="3"/>
      <c r="AL23" s="118" t="s">
        <v>63</v>
      </c>
      <c r="AM23" s="119" t="s">
        <v>64</v>
      </c>
      <c r="AN23" s="128"/>
      <c r="AO23" s="128"/>
      <c r="AP23" s="129"/>
      <c r="AQ23" s="3"/>
      <c r="AR23" s="118" t="s">
        <v>63</v>
      </c>
      <c r="AS23" s="119" t="s">
        <v>64</v>
      </c>
      <c r="AT23" s="128"/>
      <c r="AU23" s="128"/>
      <c r="AV23" s="129"/>
      <c r="AW23" s="3"/>
      <c r="AX23" s="118" t="s">
        <v>63</v>
      </c>
      <c r="AY23" s="119" t="s">
        <v>64</v>
      </c>
      <c r="AZ23" s="128"/>
      <c r="BA23" s="128"/>
      <c r="BB23" s="129"/>
      <c r="BC23" s="3"/>
      <c r="BD23" s="118" t="s">
        <v>63</v>
      </c>
      <c r="BE23" s="119" t="s">
        <v>64</v>
      </c>
      <c r="BF23" s="128"/>
      <c r="BG23" s="128"/>
      <c r="BH23" s="129"/>
    </row>
    <row r="24" spans="1:60" ht="16.5" thickTop="1" thickBot="1" x14ac:dyDescent="0.3">
      <c r="A24" s="3"/>
      <c r="B24" s="293" t="s">
        <v>47</v>
      </c>
      <c r="C24" s="110" t="s">
        <v>60</v>
      </c>
      <c r="D24" s="136"/>
      <c r="E24" s="136"/>
      <c r="F24" s="137"/>
      <c r="G24" s="3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</row>
    <row r="25" spans="1:60" ht="16.5" thickTop="1" thickBot="1" x14ac:dyDescent="0.3">
      <c r="A25" s="3"/>
      <c r="B25" s="294"/>
      <c r="C25" s="111" t="s">
        <v>61</v>
      </c>
      <c r="D25" s="71"/>
      <c r="E25" s="71"/>
      <c r="F25" s="138"/>
      <c r="G25" s="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</row>
    <row r="26" spans="1:60" ht="16.5" thickTop="1" thickBot="1" x14ac:dyDescent="0.3">
      <c r="A26" s="3"/>
      <c r="B26" s="294"/>
      <c r="C26" s="111" t="s">
        <v>43</v>
      </c>
      <c r="D26" s="74"/>
      <c r="E26" s="74"/>
      <c r="F26" s="139"/>
      <c r="G26" s="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</row>
    <row r="27" spans="1:60" ht="16.5" thickTop="1" thickBot="1" x14ac:dyDescent="0.3">
      <c r="A27" s="3"/>
      <c r="B27" s="295"/>
      <c r="C27" s="107" t="s">
        <v>12</v>
      </c>
      <c r="D27" s="112">
        <f>SUM(D24:D26)</f>
        <v>0</v>
      </c>
      <c r="E27" s="112">
        <f>SUM(E24:E26)</f>
        <v>0</v>
      </c>
      <c r="F27" s="113">
        <f>SUM(F24:F26)</f>
        <v>0</v>
      </c>
      <c r="G27" s="3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5"/>
    </row>
    <row r="28" spans="1:60" ht="27" customHeight="1" thickTop="1" thickBot="1" x14ac:dyDescent="0.3">
      <c r="A28" s="3"/>
      <c r="B28" s="301" t="s">
        <v>71</v>
      </c>
      <c r="C28" s="110" t="s">
        <v>65</v>
      </c>
      <c r="D28" s="126"/>
      <c r="E28" s="126"/>
      <c r="F28" s="1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60" ht="27" thickTop="1" thickBot="1" x14ac:dyDescent="0.3">
      <c r="A29" s="3"/>
      <c r="B29" s="302"/>
      <c r="C29" s="111" t="s">
        <v>66</v>
      </c>
      <c r="D29" s="62"/>
      <c r="E29" s="62"/>
      <c r="F29" s="6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ht="27" thickTop="1" thickBot="1" x14ac:dyDescent="0.3">
      <c r="A30" s="3"/>
      <c r="B30" s="303"/>
      <c r="C30" s="120" t="s">
        <v>67</v>
      </c>
      <c r="D30" s="115">
        <f>D28+D29</f>
        <v>0</v>
      </c>
      <c r="E30" s="115">
        <f>E28+E29</f>
        <v>0</v>
      </c>
      <c r="F30" s="116">
        <f>F28+F29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60" ht="15.75" thickTop="1" x14ac:dyDescent="0.25">
      <c r="A31" s="3"/>
      <c r="B31" s="3"/>
      <c r="C31" s="1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1:60" ht="21" customHeight="1" thickBot="1" x14ac:dyDescent="0.35">
      <c r="A32" s="3"/>
      <c r="C32" s="143" t="s">
        <v>174</v>
      </c>
      <c r="D32" s="141"/>
      <c r="E32" s="141"/>
      <c r="F32" s="141"/>
      <c r="G32" s="141"/>
      <c r="H32" s="141"/>
      <c r="I32" s="141"/>
      <c r="J32" s="142"/>
    </row>
    <row r="33" spans="1:60" ht="15.75" thickBot="1" x14ac:dyDescent="0.3">
      <c r="A33" s="3"/>
      <c r="B33" s="3"/>
      <c r="C33" s="296" t="s">
        <v>25</v>
      </c>
      <c r="D33" s="297"/>
      <c r="E33" s="297"/>
      <c r="F33" s="298"/>
      <c r="G33" s="80"/>
      <c r="H33" s="80"/>
      <c r="I33" s="296" t="s">
        <v>26</v>
      </c>
      <c r="J33" s="297"/>
      <c r="K33" s="297"/>
      <c r="L33" s="298"/>
      <c r="M33" s="3"/>
      <c r="N33" s="3"/>
      <c r="O33" s="296" t="s">
        <v>27</v>
      </c>
      <c r="P33" s="297"/>
      <c r="Q33" s="297"/>
      <c r="R33" s="298"/>
      <c r="S33" s="3"/>
      <c r="T33" s="3"/>
      <c r="U33" s="296" t="s">
        <v>28</v>
      </c>
      <c r="V33" s="297"/>
      <c r="W33" s="297"/>
      <c r="X33" s="298"/>
      <c r="Y33" s="3"/>
      <c r="Z33" s="3"/>
      <c r="AA33" s="296" t="s">
        <v>29</v>
      </c>
      <c r="AB33" s="297"/>
      <c r="AC33" s="297"/>
      <c r="AD33" s="298"/>
      <c r="AE33" s="3"/>
      <c r="AF33" s="3"/>
      <c r="AG33" s="296" t="s">
        <v>30</v>
      </c>
      <c r="AH33" s="297"/>
      <c r="AI33" s="297"/>
      <c r="AJ33" s="298"/>
      <c r="AK33" s="3"/>
      <c r="AL33" s="3"/>
      <c r="AM33" s="296" t="s">
        <v>31</v>
      </c>
      <c r="AN33" s="297"/>
      <c r="AO33" s="297"/>
      <c r="AP33" s="298"/>
      <c r="AQ33" s="3"/>
      <c r="AR33" s="3"/>
      <c r="AS33" s="296" t="s">
        <v>32</v>
      </c>
      <c r="AT33" s="297"/>
      <c r="AU33" s="297"/>
      <c r="AV33" s="298"/>
      <c r="AW33" s="3"/>
      <c r="AX33" s="3"/>
      <c r="AY33" s="296" t="s">
        <v>33</v>
      </c>
      <c r="AZ33" s="297"/>
      <c r="BA33" s="297"/>
      <c r="BB33" s="298"/>
      <c r="BC33" s="3"/>
      <c r="BD33" s="3"/>
      <c r="BE33" s="296" t="s">
        <v>34</v>
      </c>
      <c r="BF33" s="297"/>
      <c r="BG33" s="297"/>
      <c r="BH33" s="298"/>
    </row>
    <row r="34" spans="1:60" ht="15.75" thickBot="1" x14ac:dyDescent="0.3">
      <c r="A34" s="3"/>
      <c r="B34" s="3"/>
      <c r="C34" s="81" t="s">
        <v>35</v>
      </c>
      <c r="D34" s="82"/>
      <c r="E34" s="83" t="s">
        <v>36</v>
      </c>
      <c r="F34" s="84"/>
      <c r="G34" s="85"/>
      <c r="H34" s="85"/>
      <c r="I34" s="86" t="s">
        <v>35</v>
      </c>
      <c r="J34" s="87"/>
      <c r="K34" s="88" t="s">
        <v>36</v>
      </c>
      <c r="L34" s="84"/>
      <c r="O34" s="81" t="s">
        <v>35</v>
      </c>
      <c r="P34" s="132"/>
      <c r="Q34" s="83" t="s">
        <v>36</v>
      </c>
      <c r="R34" s="84"/>
      <c r="U34" s="81" t="s">
        <v>35</v>
      </c>
      <c r="V34" s="132"/>
      <c r="W34" s="83" t="s">
        <v>36</v>
      </c>
      <c r="X34" s="84"/>
      <c r="AA34" s="81" t="s">
        <v>35</v>
      </c>
      <c r="AB34" s="132"/>
      <c r="AC34" s="83" t="s">
        <v>36</v>
      </c>
      <c r="AD34" s="84"/>
      <c r="AG34" s="81" t="s">
        <v>35</v>
      </c>
      <c r="AH34" s="132"/>
      <c r="AI34" s="83" t="s">
        <v>36</v>
      </c>
      <c r="AJ34" s="84"/>
      <c r="AM34" s="81" t="s">
        <v>35</v>
      </c>
      <c r="AN34" s="132"/>
      <c r="AO34" s="83" t="s">
        <v>36</v>
      </c>
      <c r="AP34" s="84"/>
      <c r="AS34" s="81" t="s">
        <v>35</v>
      </c>
      <c r="AT34" s="133"/>
      <c r="AU34" s="83" t="s">
        <v>36</v>
      </c>
      <c r="AV34" s="84"/>
      <c r="AY34" s="81" t="s">
        <v>35</v>
      </c>
      <c r="AZ34" s="133"/>
      <c r="BA34" s="83" t="s">
        <v>36</v>
      </c>
      <c r="BB34" s="84"/>
      <c r="BE34" s="81" t="s">
        <v>35</v>
      </c>
      <c r="BF34" s="133"/>
      <c r="BG34" s="83" t="s">
        <v>36</v>
      </c>
      <c r="BH34" s="84"/>
    </row>
    <row r="35" spans="1:60" x14ac:dyDescent="0.25">
      <c r="A35" s="3"/>
      <c r="B35" s="3"/>
      <c r="C35" s="89"/>
      <c r="D35" s="89"/>
      <c r="E35" s="89"/>
      <c r="F35" s="89"/>
      <c r="G35" s="85"/>
      <c r="H35" s="85"/>
      <c r="I35" s="299" t="s">
        <v>37</v>
      </c>
      <c r="J35" s="90" t="s">
        <v>38</v>
      </c>
      <c r="K35" s="91" t="s">
        <v>39</v>
      </c>
      <c r="L35" s="3"/>
      <c r="O35" s="299" t="s">
        <v>37</v>
      </c>
      <c r="P35" s="90" t="s">
        <v>38</v>
      </c>
      <c r="Q35" s="91" t="s">
        <v>39</v>
      </c>
      <c r="R35" s="3"/>
      <c r="U35" s="299" t="s">
        <v>37</v>
      </c>
      <c r="V35" s="90" t="s">
        <v>38</v>
      </c>
      <c r="W35" s="91" t="s">
        <v>39</v>
      </c>
      <c r="X35" s="3"/>
      <c r="AA35" s="299" t="s">
        <v>37</v>
      </c>
      <c r="AB35" s="90" t="s">
        <v>38</v>
      </c>
      <c r="AC35" s="91" t="s">
        <v>39</v>
      </c>
      <c r="AD35" s="3"/>
      <c r="AG35" s="299" t="s">
        <v>37</v>
      </c>
      <c r="AH35" s="90" t="s">
        <v>38</v>
      </c>
      <c r="AI35" s="91" t="s">
        <v>39</v>
      </c>
      <c r="AJ35" s="3"/>
      <c r="AM35" s="299" t="s">
        <v>37</v>
      </c>
      <c r="AN35" s="90" t="s">
        <v>38</v>
      </c>
      <c r="AO35" s="91" t="s">
        <v>39</v>
      </c>
      <c r="AP35" s="3"/>
      <c r="AS35" s="288"/>
      <c r="AT35" s="89"/>
      <c r="AU35" s="89"/>
      <c r="AV35" s="3"/>
      <c r="AY35" s="288"/>
      <c r="AZ35" s="89"/>
      <c r="BA35" s="89"/>
      <c r="BB35" s="3"/>
      <c r="BE35" s="288"/>
      <c r="BF35" s="89"/>
      <c r="BG35" s="89"/>
      <c r="BH35" s="3"/>
    </row>
    <row r="36" spans="1:60" ht="18.75" thickBot="1" x14ac:dyDescent="0.3">
      <c r="A36" s="3"/>
      <c r="B36" s="3"/>
      <c r="C36" s="89"/>
      <c r="D36" s="89"/>
      <c r="E36" s="89"/>
      <c r="F36" s="89"/>
      <c r="G36" s="85" t="s">
        <v>40</v>
      </c>
      <c r="H36" s="85"/>
      <c r="I36" s="300"/>
      <c r="J36" s="92"/>
      <c r="K36" s="93"/>
      <c r="L36" s="89"/>
      <c r="O36" s="300"/>
      <c r="P36" s="92"/>
      <c r="Q36" s="93"/>
      <c r="R36" s="89"/>
      <c r="U36" s="300"/>
      <c r="V36" s="92"/>
      <c r="W36" s="93"/>
      <c r="X36" s="89"/>
      <c r="AA36" s="300"/>
      <c r="AB36" s="92"/>
      <c r="AC36" s="93"/>
      <c r="AD36" s="89"/>
      <c r="AG36" s="300"/>
      <c r="AH36" s="92"/>
      <c r="AI36" s="93"/>
      <c r="AJ36" s="89"/>
      <c r="AM36" s="300"/>
      <c r="AN36" s="92"/>
      <c r="AO36" s="93"/>
      <c r="AP36" s="89"/>
      <c r="AS36" s="289"/>
      <c r="AT36" s="94"/>
      <c r="AU36" s="94"/>
      <c r="AV36" s="89"/>
      <c r="AY36" s="289"/>
      <c r="AZ36" s="94"/>
      <c r="BA36" s="94"/>
      <c r="BB36" s="89"/>
      <c r="BE36" s="289"/>
      <c r="BF36" s="94"/>
      <c r="BG36" s="94"/>
      <c r="BH36" s="89"/>
    </row>
    <row r="37" spans="1:60" ht="18.75" thickBot="1" x14ac:dyDescent="0.3">
      <c r="A37" s="3"/>
      <c r="B37" s="3"/>
      <c r="C37" s="89"/>
      <c r="D37" s="89"/>
      <c r="E37" s="89"/>
      <c r="F37" s="89"/>
      <c r="G37" s="85"/>
      <c r="H37" s="85"/>
      <c r="I37" s="95"/>
      <c r="J37" s="94"/>
      <c r="K37" s="94"/>
      <c r="L37" s="89"/>
      <c r="O37" s="96"/>
      <c r="P37" s="94"/>
      <c r="Q37" s="94"/>
      <c r="R37" s="89"/>
      <c r="U37" s="96"/>
      <c r="V37" s="94"/>
      <c r="W37" s="94"/>
      <c r="X37" s="89"/>
      <c r="AA37" s="96"/>
      <c r="AB37" s="94"/>
      <c r="AC37" s="94"/>
      <c r="AD37" s="89"/>
      <c r="AG37" s="96"/>
      <c r="AH37" s="94"/>
      <c r="AI37" s="94"/>
      <c r="AJ37" s="89"/>
      <c r="AM37" s="96"/>
      <c r="AN37" s="94"/>
      <c r="AO37" s="94"/>
      <c r="AP37" s="89"/>
      <c r="AS37" s="96"/>
      <c r="AT37" s="94"/>
      <c r="AU37" s="94"/>
      <c r="AV37" s="89"/>
      <c r="AY37" s="96"/>
      <c r="AZ37" s="94"/>
      <c r="BA37" s="94"/>
      <c r="BB37" s="89"/>
      <c r="BE37" s="96"/>
      <c r="BF37" s="94"/>
      <c r="BG37" s="94"/>
      <c r="BH37" s="89"/>
    </row>
    <row r="38" spans="1:60" ht="16.5" thickTop="1" thickBot="1" x14ac:dyDescent="0.3">
      <c r="A38" s="3"/>
      <c r="B38" s="293" t="s">
        <v>48</v>
      </c>
      <c r="C38" s="97" t="s">
        <v>41</v>
      </c>
      <c r="D38" s="98" t="s">
        <v>14</v>
      </c>
      <c r="E38" s="98" t="s">
        <v>42</v>
      </c>
      <c r="F38" s="99" t="s">
        <v>3</v>
      </c>
      <c r="G38" s="3"/>
      <c r="H38" s="293" t="s">
        <v>48</v>
      </c>
      <c r="I38" s="100" t="s">
        <v>41</v>
      </c>
      <c r="J38" s="98" t="s">
        <v>14</v>
      </c>
      <c r="K38" s="98" t="s">
        <v>42</v>
      </c>
      <c r="L38" s="99" t="s">
        <v>3</v>
      </c>
      <c r="M38" s="3"/>
      <c r="N38" s="293" t="s">
        <v>48</v>
      </c>
      <c r="O38" s="100" t="s">
        <v>41</v>
      </c>
      <c r="P38" s="98" t="s">
        <v>14</v>
      </c>
      <c r="Q38" s="98" t="s">
        <v>42</v>
      </c>
      <c r="R38" s="99" t="s">
        <v>3</v>
      </c>
      <c r="S38" s="3"/>
      <c r="T38" s="293" t="s">
        <v>48</v>
      </c>
      <c r="U38" s="100" t="s">
        <v>41</v>
      </c>
      <c r="V38" s="98" t="s">
        <v>14</v>
      </c>
      <c r="W38" s="98" t="s">
        <v>42</v>
      </c>
      <c r="X38" s="99" t="s">
        <v>3</v>
      </c>
      <c r="Y38" s="3"/>
      <c r="Z38" s="293" t="s">
        <v>48</v>
      </c>
      <c r="AA38" s="100" t="s">
        <v>41</v>
      </c>
      <c r="AB38" s="98" t="s">
        <v>14</v>
      </c>
      <c r="AC38" s="98" t="s">
        <v>42</v>
      </c>
      <c r="AD38" s="99" t="s">
        <v>3</v>
      </c>
      <c r="AE38" s="3"/>
      <c r="AF38" s="293" t="s">
        <v>48</v>
      </c>
      <c r="AG38" s="100" t="s">
        <v>41</v>
      </c>
      <c r="AH38" s="98" t="s">
        <v>14</v>
      </c>
      <c r="AI38" s="98" t="s">
        <v>42</v>
      </c>
      <c r="AJ38" s="99" t="s">
        <v>3</v>
      </c>
      <c r="AK38" s="3"/>
      <c r="AL38" s="293" t="s">
        <v>48</v>
      </c>
      <c r="AM38" s="100" t="s">
        <v>41</v>
      </c>
      <c r="AN38" s="98" t="s">
        <v>14</v>
      </c>
      <c r="AO38" s="98" t="s">
        <v>42</v>
      </c>
      <c r="AP38" s="99" t="s">
        <v>3</v>
      </c>
      <c r="AQ38" s="3"/>
      <c r="AR38" s="293" t="s">
        <v>48</v>
      </c>
      <c r="AS38" s="100" t="s">
        <v>41</v>
      </c>
      <c r="AT38" s="98" t="s">
        <v>14</v>
      </c>
      <c r="AU38" s="98" t="s">
        <v>42</v>
      </c>
      <c r="AV38" s="99" t="s">
        <v>3</v>
      </c>
      <c r="AW38" s="3"/>
      <c r="AX38" s="293" t="s">
        <v>48</v>
      </c>
      <c r="AY38" s="100" t="s">
        <v>41</v>
      </c>
      <c r="AZ38" s="98" t="s">
        <v>14</v>
      </c>
      <c r="BA38" s="98" t="s">
        <v>42</v>
      </c>
      <c r="BB38" s="99" t="s">
        <v>3</v>
      </c>
      <c r="BC38" s="3"/>
      <c r="BD38" s="293" t="s">
        <v>48</v>
      </c>
      <c r="BE38" s="100" t="s">
        <v>41</v>
      </c>
      <c r="BF38" s="98" t="s">
        <v>14</v>
      </c>
      <c r="BG38" s="98" t="s">
        <v>42</v>
      </c>
      <c r="BH38" s="99" t="s">
        <v>3</v>
      </c>
    </row>
    <row r="39" spans="1:60" ht="16.5" thickTop="1" thickBot="1" x14ac:dyDescent="0.3">
      <c r="A39" s="3"/>
      <c r="B39" s="294"/>
      <c r="C39" s="29" t="s">
        <v>54</v>
      </c>
      <c r="D39" s="122">
        <f t="shared" ref="D39:F40" si="3">J39+P39+V39+AB39+AH39+AN39+AT39+AZ39+BF39</f>
        <v>0</v>
      </c>
      <c r="E39" s="122">
        <f t="shared" si="3"/>
        <v>0</v>
      </c>
      <c r="F39" s="123">
        <f t="shared" si="3"/>
        <v>0</v>
      </c>
      <c r="G39" s="3"/>
      <c r="H39" s="294"/>
      <c r="I39" s="21" t="s">
        <v>54</v>
      </c>
      <c r="J39" s="122"/>
      <c r="K39" s="122"/>
      <c r="L39" s="123"/>
      <c r="M39" s="3"/>
      <c r="N39" s="294"/>
      <c r="O39" s="21" t="s">
        <v>54</v>
      </c>
      <c r="P39" s="122"/>
      <c r="Q39" s="122"/>
      <c r="R39" s="123"/>
      <c r="S39" s="3"/>
      <c r="T39" s="294"/>
      <c r="U39" s="21" t="s">
        <v>54</v>
      </c>
      <c r="V39" s="122"/>
      <c r="W39" s="122"/>
      <c r="X39" s="123"/>
      <c r="Y39" s="3"/>
      <c r="Z39" s="294"/>
      <c r="AA39" s="21" t="s">
        <v>54</v>
      </c>
      <c r="AB39" s="122"/>
      <c r="AC39" s="122"/>
      <c r="AD39" s="123"/>
      <c r="AE39" s="3"/>
      <c r="AF39" s="294"/>
      <c r="AG39" s="21" t="s">
        <v>54</v>
      </c>
      <c r="AH39" s="122"/>
      <c r="AI39" s="122"/>
      <c r="AJ39" s="123"/>
      <c r="AK39" s="3"/>
      <c r="AL39" s="294"/>
      <c r="AM39" s="21" t="s">
        <v>54</v>
      </c>
      <c r="AN39" s="122"/>
      <c r="AO39" s="122"/>
      <c r="AP39" s="123"/>
      <c r="AQ39" s="3"/>
      <c r="AR39" s="294"/>
      <c r="AS39" s="21" t="s">
        <v>54</v>
      </c>
      <c r="AT39" s="122"/>
      <c r="AU39" s="122"/>
      <c r="AV39" s="123"/>
      <c r="AW39" s="3"/>
      <c r="AX39" s="294"/>
      <c r="AY39" s="21" t="s">
        <v>54</v>
      </c>
      <c r="AZ39" s="122"/>
      <c r="BA39" s="122"/>
      <c r="BB39" s="123"/>
      <c r="BC39" s="3"/>
      <c r="BD39" s="294"/>
      <c r="BE39" s="21" t="s">
        <v>54</v>
      </c>
      <c r="BF39" s="122"/>
      <c r="BG39" s="122"/>
      <c r="BH39" s="123"/>
    </row>
    <row r="40" spans="1:60" ht="18.75" thickTop="1" thickBot="1" x14ac:dyDescent="0.3">
      <c r="A40" s="3"/>
      <c r="B40" s="294"/>
      <c r="C40" s="29" t="s">
        <v>18</v>
      </c>
      <c r="D40" s="122">
        <f t="shared" si="3"/>
        <v>0</v>
      </c>
      <c r="E40" s="122">
        <f t="shared" si="3"/>
        <v>0</v>
      </c>
      <c r="F40" s="123">
        <f t="shared" si="3"/>
        <v>0</v>
      </c>
      <c r="G40" s="3"/>
      <c r="H40" s="294"/>
      <c r="I40" s="21" t="s">
        <v>18</v>
      </c>
      <c r="J40" s="122"/>
      <c r="K40" s="122"/>
      <c r="L40" s="123"/>
      <c r="M40" s="3"/>
      <c r="N40" s="294"/>
      <c r="O40" s="21" t="s">
        <v>18</v>
      </c>
      <c r="P40" s="122"/>
      <c r="Q40" s="122"/>
      <c r="R40" s="123"/>
      <c r="S40" s="3"/>
      <c r="T40" s="294"/>
      <c r="U40" s="21" t="s">
        <v>18</v>
      </c>
      <c r="V40" s="122"/>
      <c r="W40" s="122"/>
      <c r="X40" s="123"/>
      <c r="Y40" s="3"/>
      <c r="Z40" s="294"/>
      <c r="AA40" s="21" t="s">
        <v>18</v>
      </c>
      <c r="AB40" s="122"/>
      <c r="AC40" s="122"/>
      <c r="AD40" s="123"/>
      <c r="AE40" s="3"/>
      <c r="AF40" s="294"/>
      <c r="AG40" s="21" t="s">
        <v>18</v>
      </c>
      <c r="AH40" s="122"/>
      <c r="AI40" s="122"/>
      <c r="AJ40" s="123"/>
      <c r="AK40" s="3"/>
      <c r="AL40" s="294"/>
      <c r="AM40" s="21" t="s">
        <v>18</v>
      </c>
      <c r="AN40" s="122"/>
      <c r="AO40" s="122"/>
      <c r="AP40" s="123"/>
      <c r="AQ40" s="3"/>
      <c r="AR40" s="294"/>
      <c r="AS40" s="21" t="s">
        <v>18</v>
      </c>
      <c r="AT40" s="122"/>
      <c r="AU40" s="122"/>
      <c r="AV40" s="123"/>
      <c r="AW40" s="3"/>
      <c r="AX40" s="294"/>
      <c r="AY40" s="21" t="s">
        <v>18</v>
      </c>
      <c r="AZ40" s="122"/>
      <c r="BA40" s="122"/>
      <c r="BB40" s="123"/>
      <c r="BC40" s="3"/>
      <c r="BD40" s="294"/>
      <c r="BE40" s="21" t="s">
        <v>18</v>
      </c>
      <c r="BF40" s="122"/>
      <c r="BG40" s="122"/>
      <c r="BH40" s="123"/>
    </row>
    <row r="41" spans="1:60" ht="16.5" thickTop="1" thickBot="1" x14ac:dyDescent="0.3">
      <c r="A41" s="3"/>
      <c r="B41" s="294"/>
      <c r="C41" s="101" t="s">
        <v>16</v>
      </c>
      <c r="D41" s="103">
        <f>+D39+D40</f>
        <v>0</v>
      </c>
      <c r="E41" s="103">
        <f>+E39+E40</f>
        <v>0</v>
      </c>
      <c r="F41" s="104">
        <f>+F39+F40</f>
        <v>0</v>
      </c>
      <c r="G41" s="3"/>
      <c r="H41" s="294"/>
      <c r="I41" s="102" t="s">
        <v>16</v>
      </c>
      <c r="J41" s="103">
        <f>+J39+J40</f>
        <v>0</v>
      </c>
      <c r="K41" s="103">
        <f>+K39+K40</f>
        <v>0</v>
      </c>
      <c r="L41" s="104">
        <f>+L39+L40</f>
        <v>0</v>
      </c>
      <c r="M41" s="3"/>
      <c r="N41" s="294"/>
      <c r="O41" s="102" t="s">
        <v>16</v>
      </c>
      <c r="P41" s="103">
        <f>+P39+P40</f>
        <v>0</v>
      </c>
      <c r="Q41" s="103">
        <f>+Q39+Q40</f>
        <v>0</v>
      </c>
      <c r="R41" s="104">
        <f>+R39+R40</f>
        <v>0</v>
      </c>
      <c r="S41" s="3"/>
      <c r="T41" s="294"/>
      <c r="U41" s="102" t="s">
        <v>16</v>
      </c>
      <c r="V41" s="103">
        <f>+V39+V40</f>
        <v>0</v>
      </c>
      <c r="W41" s="103">
        <f>+W39+W40</f>
        <v>0</v>
      </c>
      <c r="X41" s="104">
        <f>+X39+X40</f>
        <v>0</v>
      </c>
      <c r="Y41" s="3"/>
      <c r="Z41" s="294"/>
      <c r="AA41" s="102" t="s">
        <v>16</v>
      </c>
      <c r="AB41" s="103">
        <f>+AB39+AB40</f>
        <v>0</v>
      </c>
      <c r="AC41" s="103">
        <f>+AC39+AC40</f>
        <v>0</v>
      </c>
      <c r="AD41" s="104">
        <f>+AD39+AD40</f>
        <v>0</v>
      </c>
      <c r="AE41" s="3"/>
      <c r="AF41" s="294"/>
      <c r="AG41" s="102" t="s">
        <v>16</v>
      </c>
      <c r="AH41" s="103">
        <f>+AH39+AH40</f>
        <v>0</v>
      </c>
      <c r="AI41" s="103">
        <f>+AI39+AI40</f>
        <v>0</v>
      </c>
      <c r="AJ41" s="104">
        <f>+AJ39+AJ40</f>
        <v>0</v>
      </c>
      <c r="AK41" s="3"/>
      <c r="AL41" s="294"/>
      <c r="AM41" s="102" t="s">
        <v>16</v>
      </c>
      <c r="AN41" s="103">
        <f>+AN39+AN40</f>
        <v>0</v>
      </c>
      <c r="AO41" s="103">
        <f>+AO39+AO40</f>
        <v>0</v>
      </c>
      <c r="AP41" s="104">
        <f>+AP39+AP40</f>
        <v>0</v>
      </c>
      <c r="AQ41" s="3"/>
      <c r="AR41" s="294"/>
      <c r="AS41" s="102" t="s">
        <v>16</v>
      </c>
      <c r="AT41" s="103">
        <f>+AT39+AT40</f>
        <v>0</v>
      </c>
      <c r="AU41" s="103">
        <f>+AU39+AU40</f>
        <v>0</v>
      </c>
      <c r="AV41" s="104">
        <f>+AV39+AV40</f>
        <v>0</v>
      </c>
      <c r="AW41" s="3"/>
      <c r="AX41" s="294"/>
      <c r="AY41" s="102" t="s">
        <v>16</v>
      </c>
      <c r="AZ41" s="103">
        <f>+AZ39+AZ40</f>
        <v>0</v>
      </c>
      <c r="BA41" s="103">
        <f>+BA39+BA40</f>
        <v>0</v>
      </c>
      <c r="BB41" s="104">
        <f>+BB39+BB40</f>
        <v>0</v>
      </c>
      <c r="BC41" s="3"/>
      <c r="BD41" s="294"/>
      <c r="BE41" s="102" t="s">
        <v>16</v>
      </c>
      <c r="BF41" s="103">
        <f>+BF39+BF40</f>
        <v>0</v>
      </c>
      <c r="BG41" s="103">
        <f>+BG39+BG40</f>
        <v>0</v>
      </c>
      <c r="BH41" s="104">
        <f>+BH39+BH40</f>
        <v>0</v>
      </c>
    </row>
    <row r="42" spans="1:60" ht="18.75" thickTop="1" thickBot="1" x14ac:dyDescent="0.3">
      <c r="A42" s="3"/>
      <c r="B42" s="294"/>
      <c r="C42" s="29" t="s">
        <v>55</v>
      </c>
      <c r="D42" s="122">
        <f>J42+P42+V42+AB42+AH42+AN42+AT42+AZ42+BF42</f>
        <v>0</v>
      </c>
      <c r="E42" s="122">
        <f>K42+Q42+W42+AC42+AI42+AO42+AU42+BA42+BG42</f>
        <v>0</v>
      </c>
      <c r="F42" s="123">
        <f>L42+R42+X42+AD42+AJ42+AP42+AV42+BB42+BH42</f>
        <v>0</v>
      </c>
      <c r="G42" s="3"/>
      <c r="H42" s="294"/>
      <c r="I42" s="21" t="s">
        <v>55</v>
      </c>
      <c r="J42" s="122"/>
      <c r="K42" s="122"/>
      <c r="L42" s="123"/>
      <c r="M42" s="3"/>
      <c r="N42" s="294"/>
      <c r="O42" s="21" t="s">
        <v>55</v>
      </c>
      <c r="P42" s="122"/>
      <c r="Q42" s="122"/>
      <c r="R42" s="123"/>
      <c r="S42" s="3"/>
      <c r="T42" s="294"/>
      <c r="U42" s="21" t="s">
        <v>55</v>
      </c>
      <c r="V42" s="122"/>
      <c r="W42" s="122"/>
      <c r="X42" s="123"/>
      <c r="Y42" s="3"/>
      <c r="Z42" s="294"/>
      <c r="AA42" s="21" t="s">
        <v>55</v>
      </c>
      <c r="AB42" s="122"/>
      <c r="AC42" s="122"/>
      <c r="AD42" s="123"/>
      <c r="AE42" s="3"/>
      <c r="AF42" s="294"/>
      <c r="AG42" s="21" t="s">
        <v>55</v>
      </c>
      <c r="AH42" s="122"/>
      <c r="AI42" s="122"/>
      <c r="AJ42" s="123"/>
      <c r="AK42" s="3"/>
      <c r="AL42" s="294"/>
      <c r="AM42" s="21" t="s">
        <v>55</v>
      </c>
      <c r="AN42" s="122"/>
      <c r="AO42" s="122"/>
      <c r="AP42" s="123"/>
      <c r="AQ42" s="3"/>
      <c r="AR42" s="294"/>
      <c r="AS42" s="21" t="s">
        <v>55</v>
      </c>
      <c r="AT42" s="122"/>
      <c r="AU42" s="122"/>
      <c r="AV42" s="123"/>
      <c r="AW42" s="3"/>
      <c r="AX42" s="294"/>
      <c r="AY42" s="21" t="s">
        <v>55</v>
      </c>
      <c r="AZ42" s="122"/>
      <c r="BA42" s="122"/>
      <c r="BB42" s="123"/>
      <c r="BC42" s="3"/>
      <c r="BD42" s="294"/>
      <c r="BE42" s="21" t="s">
        <v>55</v>
      </c>
      <c r="BF42" s="122"/>
      <c r="BG42" s="122"/>
      <c r="BH42" s="123"/>
    </row>
    <row r="43" spans="1:60" ht="16.5" thickTop="1" thickBot="1" x14ac:dyDescent="0.3">
      <c r="A43" s="3"/>
      <c r="B43" s="295"/>
      <c r="C43" s="105" t="s">
        <v>56</v>
      </c>
      <c r="D43" s="108">
        <f>+D41+D42</f>
        <v>0</v>
      </c>
      <c r="E43" s="108">
        <f>+E41+E42</f>
        <v>0</v>
      </c>
      <c r="F43" s="109">
        <f>+F41+F42</f>
        <v>0</v>
      </c>
      <c r="G43" s="106"/>
      <c r="H43" s="295"/>
      <c r="I43" s="107" t="s">
        <v>56</v>
      </c>
      <c r="J43" s="108">
        <f>+J41+J42</f>
        <v>0</v>
      </c>
      <c r="K43" s="108">
        <f>+K41+K42</f>
        <v>0</v>
      </c>
      <c r="L43" s="109">
        <f>+L41+L42</f>
        <v>0</v>
      </c>
      <c r="M43" s="106"/>
      <c r="N43" s="295"/>
      <c r="O43" s="107" t="s">
        <v>56</v>
      </c>
      <c r="P43" s="108">
        <f>+P41+P42</f>
        <v>0</v>
      </c>
      <c r="Q43" s="108">
        <f>+Q41+Q42</f>
        <v>0</v>
      </c>
      <c r="R43" s="109">
        <f>+R41+R42</f>
        <v>0</v>
      </c>
      <c r="S43" s="106"/>
      <c r="T43" s="295"/>
      <c r="U43" s="107" t="s">
        <v>56</v>
      </c>
      <c r="V43" s="108">
        <f>+V41+V42</f>
        <v>0</v>
      </c>
      <c r="W43" s="108">
        <f>+W41+W42</f>
        <v>0</v>
      </c>
      <c r="X43" s="109">
        <f>+X41+X42</f>
        <v>0</v>
      </c>
      <c r="Y43" s="106"/>
      <c r="Z43" s="295"/>
      <c r="AA43" s="107" t="s">
        <v>56</v>
      </c>
      <c r="AB43" s="108">
        <f>+AB41+AB42</f>
        <v>0</v>
      </c>
      <c r="AC43" s="108">
        <f>+AC41+AC42</f>
        <v>0</v>
      </c>
      <c r="AD43" s="109">
        <f>+AD41+AD42</f>
        <v>0</v>
      </c>
      <c r="AE43" s="3"/>
      <c r="AF43" s="295"/>
      <c r="AG43" s="107" t="s">
        <v>56</v>
      </c>
      <c r="AH43" s="108">
        <f>+AH41+AH42</f>
        <v>0</v>
      </c>
      <c r="AI43" s="108">
        <f>+AI41+AI42</f>
        <v>0</v>
      </c>
      <c r="AJ43" s="109">
        <f>+AJ41+AJ42</f>
        <v>0</v>
      </c>
      <c r="AK43" s="106"/>
      <c r="AL43" s="295"/>
      <c r="AM43" s="107" t="s">
        <v>56</v>
      </c>
      <c r="AN43" s="108">
        <f>+AN41+AN42</f>
        <v>0</v>
      </c>
      <c r="AO43" s="108">
        <f>+AO41+AO42</f>
        <v>0</v>
      </c>
      <c r="AP43" s="109">
        <f>+AP41+AP42</f>
        <v>0</v>
      </c>
      <c r="AQ43" s="106"/>
      <c r="AR43" s="295"/>
      <c r="AS43" s="107" t="s">
        <v>56</v>
      </c>
      <c r="AT43" s="130">
        <f>+AT41+AT42</f>
        <v>0</v>
      </c>
      <c r="AU43" s="130">
        <f>+AU41+AU42</f>
        <v>0</v>
      </c>
      <c r="AV43" s="131">
        <f>+AV41+AV42</f>
        <v>0</v>
      </c>
      <c r="AW43" s="106"/>
      <c r="AX43" s="295"/>
      <c r="AY43" s="107" t="s">
        <v>56</v>
      </c>
      <c r="AZ43" s="108">
        <f>+AZ41+AZ42</f>
        <v>0</v>
      </c>
      <c r="BA43" s="108">
        <f>+BA41+BA42</f>
        <v>0</v>
      </c>
      <c r="BB43" s="109">
        <f>+BB41+BB42</f>
        <v>0</v>
      </c>
      <c r="BC43" s="106"/>
      <c r="BD43" s="295"/>
      <c r="BE43" s="107" t="s">
        <v>56</v>
      </c>
      <c r="BF43" s="108">
        <f>+BF41+BF42</f>
        <v>0</v>
      </c>
      <c r="BG43" s="108">
        <f>+BG41+BG42</f>
        <v>0</v>
      </c>
      <c r="BH43" s="109">
        <f>+BH41+BH42</f>
        <v>0</v>
      </c>
    </row>
    <row r="44" spans="1:60" ht="16.5" thickTop="1" thickBot="1" x14ac:dyDescent="0.3">
      <c r="A44" s="3"/>
      <c r="B44" s="293" t="s">
        <v>53</v>
      </c>
      <c r="C44" s="114" t="s">
        <v>16</v>
      </c>
      <c r="D44" s="124">
        <f t="shared" ref="D44:F45" si="4">J44+P44+V44+AB44+AH44+AN44+AT44+AZ44+BF44</f>
        <v>0</v>
      </c>
      <c r="E44" s="124">
        <f t="shared" si="4"/>
        <v>0</v>
      </c>
      <c r="F44" s="125">
        <f t="shared" si="4"/>
        <v>0</v>
      </c>
      <c r="G44" s="106"/>
      <c r="H44" s="293" t="s">
        <v>53</v>
      </c>
      <c r="I44" s="114" t="s">
        <v>16</v>
      </c>
      <c r="J44" s="124"/>
      <c r="K44" s="124"/>
      <c r="L44" s="125"/>
      <c r="M44" s="106"/>
      <c r="N44" s="293" t="s">
        <v>53</v>
      </c>
      <c r="O44" s="114" t="s">
        <v>16</v>
      </c>
      <c r="P44" s="124"/>
      <c r="Q44" s="124"/>
      <c r="R44" s="125"/>
      <c r="S44" s="106"/>
      <c r="T44" s="293" t="s">
        <v>53</v>
      </c>
      <c r="U44" s="114" t="s">
        <v>16</v>
      </c>
      <c r="V44" s="124"/>
      <c r="W44" s="124"/>
      <c r="X44" s="125"/>
      <c r="Y44" s="106"/>
      <c r="Z44" s="293" t="s">
        <v>53</v>
      </c>
      <c r="AA44" s="114" t="s">
        <v>16</v>
      </c>
      <c r="AB44" s="124"/>
      <c r="AC44" s="124"/>
      <c r="AD44" s="125"/>
      <c r="AE44" s="3"/>
      <c r="AF44" s="293" t="s">
        <v>53</v>
      </c>
      <c r="AG44" s="114" t="s">
        <v>16</v>
      </c>
      <c r="AH44" s="124"/>
      <c r="AI44" s="124"/>
      <c r="AJ44" s="125"/>
      <c r="AK44" s="106"/>
      <c r="AL44" s="293" t="s">
        <v>53</v>
      </c>
      <c r="AM44" s="114" t="s">
        <v>16</v>
      </c>
      <c r="AN44" s="124"/>
      <c r="AO44" s="124"/>
      <c r="AP44" s="125"/>
      <c r="AQ44" s="106"/>
      <c r="AR44" s="293" t="s">
        <v>53</v>
      </c>
      <c r="AS44" s="114" t="s">
        <v>16</v>
      </c>
      <c r="AT44" s="124"/>
      <c r="AU44" s="124"/>
      <c r="AV44" s="125"/>
      <c r="AW44" s="106"/>
      <c r="AX44" s="293" t="s">
        <v>53</v>
      </c>
      <c r="AY44" s="114" t="s">
        <v>16</v>
      </c>
      <c r="AZ44" s="124"/>
      <c r="BA44" s="124"/>
      <c r="BB44" s="125"/>
      <c r="BC44" s="106"/>
      <c r="BD44" s="293" t="s">
        <v>53</v>
      </c>
      <c r="BE44" s="114" t="s">
        <v>16</v>
      </c>
      <c r="BF44" s="124"/>
      <c r="BG44" s="124"/>
      <c r="BH44" s="125"/>
    </row>
    <row r="45" spans="1:60" ht="16.5" thickTop="1" thickBot="1" x14ac:dyDescent="0.3">
      <c r="A45" s="3"/>
      <c r="B45" s="294"/>
      <c r="C45" s="21" t="s">
        <v>62</v>
      </c>
      <c r="D45" s="122">
        <f t="shared" si="4"/>
        <v>0</v>
      </c>
      <c r="E45" s="122">
        <f t="shared" si="4"/>
        <v>0</v>
      </c>
      <c r="F45" s="123">
        <f t="shared" si="4"/>
        <v>0</v>
      </c>
      <c r="G45" s="106"/>
      <c r="H45" s="294"/>
      <c r="I45" s="21" t="s">
        <v>62</v>
      </c>
      <c r="J45" s="122"/>
      <c r="K45" s="122"/>
      <c r="L45" s="123"/>
      <c r="M45" s="106"/>
      <c r="N45" s="294"/>
      <c r="O45" s="21" t="s">
        <v>62</v>
      </c>
      <c r="P45" s="122"/>
      <c r="Q45" s="122"/>
      <c r="R45" s="123"/>
      <c r="S45" s="106"/>
      <c r="T45" s="294"/>
      <c r="U45" s="21" t="s">
        <v>62</v>
      </c>
      <c r="V45" s="122"/>
      <c r="W45" s="122"/>
      <c r="X45" s="123"/>
      <c r="Y45" s="106"/>
      <c r="Z45" s="294"/>
      <c r="AA45" s="21" t="s">
        <v>62</v>
      </c>
      <c r="AB45" s="122"/>
      <c r="AC45" s="122"/>
      <c r="AD45" s="123"/>
      <c r="AE45" s="3"/>
      <c r="AF45" s="294"/>
      <c r="AG45" s="21" t="s">
        <v>62</v>
      </c>
      <c r="AH45" s="122"/>
      <c r="AI45" s="122"/>
      <c r="AJ45" s="123"/>
      <c r="AK45" s="106"/>
      <c r="AL45" s="294"/>
      <c r="AM45" s="21" t="s">
        <v>62</v>
      </c>
      <c r="AN45" s="122"/>
      <c r="AO45" s="122"/>
      <c r="AP45" s="123"/>
      <c r="AQ45" s="106"/>
      <c r="AR45" s="294"/>
      <c r="AS45" s="21" t="s">
        <v>62</v>
      </c>
      <c r="AT45" s="122"/>
      <c r="AU45" s="122"/>
      <c r="AV45" s="123"/>
      <c r="AW45" s="106"/>
      <c r="AX45" s="294"/>
      <c r="AY45" s="21" t="s">
        <v>62</v>
      </c>
      <c r="AZ45" s="122"/>
      <c r="BA45" s="122"/>
      <c r="BB45" s="123"/>
      <c r="BC45" s="106"/>
      <c r="BD45" s="294"/>
      <c r="BE45" s="21" t="s">
        <v>62</v>
      </c>
      <c r="BF45" s="122"/>
      <c r="BG45" s="122"/>
      <c r="BH45" s="123"/>
    </row>
    <row r="46" spans="1:60" ht="16.5" thickTop="1" thickBot="1" x14ac:dyDescent="0.3">
      <c r="A46" s="3"/>
      <c r="B46" s="295"/>
      <c r="C46" s="107" t="s">
        <v>12</v>
      </c>
      <c r="D46" s="108">
        <f>D44+D45</f>
        <v>0</v>
      </c>
      <c r="E46" s="108">
        <f>E44+E45</f>
        <v>0</v>
      </c>
      <c r="F46" s="109">
        <f>F44+F45</f>
        <v>0</v>
      </c>
      <c r="G46" s="106"/>
      <c r="H46" s="295"/>
      <c r="I46" s="107" t="s">
        <v>12</v>
      </c>
      <c r="J46" s="108">
        <f>+J44+J45</f>
        <v>0</v>
      </c>
      <c r="K46" s="108">
        <f>+K44+K45</f>
        <v>0</v>
      </c>
      <c r="L46" s="109">
        <f>+L44+L45</f>
        <v>0</v>
      </c>
      <c r="M46" s="106"/>
      <c r="N46" s="295"/>
      <c r="O46" s="107" t="s">
        <v>12</v>
      </c>
      <c r="P46" s="108">
        <f>+P44+P45</f>
        <v>0</v>
      </c>
      <c r="Q46" s="108">
        <f>+Q44+Q45</f>
        <v>0</v>
      </c>
      <c r="R46" s="109">
        <f>+R44+R45</f>
        <v>0</v>
      </c>
      <c r="S46" s="106"/>
      <c r="T46" s="295"/>
      <c r="U46" s="107" t="s">
        <v>12</v>
      </c>
      <c r="V46" s="108">
        <f>+V44+V45</f>
        <v>0</v>
      </c>
      <c r="W46" s="108">
        <f>+W44+W45</f>
        <v>0</v>
      </c>
      <c r="X46" s="109">
        <f>+X44+X45</f>
        <v>0</v>
      </c>
      <c r="Y46" s="106"/>
      <c r="Z46" s="295"/>
      <c r="AA46" s="107" t="s">
        <v>12</v>
      </c>
      <c r="AB46" s="108">
        <f>+AB44+AB45</f>
        <v>0</v>
      </c>
      <c r="AC46" s="108">
        <f>+AC44+AC45</f>
        <v>0</v>
      </c>
      <c r="AD46" s="109">
        <f>+AD44+AD45</f>
        <v>0</v>
      </c>
      <c r="AE46" s="3"/>
      <c r="AF46" s="295"/>
      <c r="AG46" s="107" t="s">
        <v>12</v>
      </c>
      <c r="AH46" s="108">
        <f>+AH44+AH45</f>
        <v>0</v>
      </c>
      <c r="AI46" s="108">
        <f>+AI44+AI45</f>
        <v>0</v>
      </c>
      <c r="AJ46" s="109">
        <f>+AJ44+AJ45</f>
        <v>0</v>
      </c>
      <c r="AK46" s="106"/>
      <c r="AL46" s="295"/>
      <c r="AM46" s="107" t="s">
        <v>12</v>
      </c>
      <c r="AN46" s="108">
        <f>+AN44+AN45</f>
        <v>0</v>
      </c>
      <c r="AO46" s="108">
        <f>+AO44+AO45</f>
        <v>0</v>
      </c>
      <c r="AP46" s="109">
        <f>+AP44+AP45</f>
        <v>0</v>
      </c>
      <c r="AQ46" s="106"/>
      <c r="AR46" s="295"/>
      <c r="AS46" s="107" t="s">
        <v>12</v>
      </c>
      <c r="AT46" s="108">
        <f>+AT44+AT45</f>
        <v>0</v>
      </c>
      <c r="AU46" s="108">
        <f>+AU44+AU45</f>
        <v>0</v>
      </c>
      <c r="AV46" s="109">
        <f>+AV44+AV45</f>
        <v>0</v>
      </c>
      <c r="AW46" s="106"/>
      <c r="AX46" s="295"/>
      <c r="AY46" s="107" t="s">
        <v>12</v>
      </c>
      <c r="AZ46" s="108">
        <f>+AZ44+AZ45</f>
        <v>0</v>
      </c>
      <c r="BA46" s="108">
        <f>+BA44+BA45</f>
        <v>0</v>
      </c>
      <c r="BB46" s="109">
        <f>+BB44+BB45</f>
        <v>0</v>
      </c>
      <c r="BC46" s="106"/>
      <c r="BD46" s="295"/>
      <c r="BE46" s="107" t="s">
        <v>12</v>
      </c>
      <c r="BF46" s="108">
        <f>+BF44+BF45</f>
        <v>0</v>
      </c>
      <c r="BG46" s="108">
        <f>+BG44+BG45</f>
        <v>0</v>
      </c>
      <c r="BH46" s="109">
        <f>+BH44+BH45</f>
        <v>0</v>
      </c>
    </row>
    <row r="47" spans="1:60" ht="30" thickTop="1" thickBot="1" x14ac:dyDescent="0.3">
      <c r="A47" s="3"/>
      <c r="B47" s="301" t="s">
        <v>70</v>
      </c>
      <c r="C47" s="114" t="s">
        <v>68</v>
      </c>
      <c r="D47" s="126" t="e">
        <f t="shared" ref="D47:F48" si="5">AVERAGE(J47,P47,V47,AB47,AH47,AN47)</f>
        <v>#DIV/0!</v>
      </c>
      <c r="E47" s="126" t="e">
        <f t="shared" si="5"/>
        <v>#DIV/0!</v>
      </c>
      <c r="F47" s="127" t="e">
        <f t="shared" si="5"/>
        <v>#DIV/0!</v>
      </c>
      <c r="G47" s="106"/>
      <c r="H47" s="301" t="s">
        <v>70</v>
      </c>
      <c r="I47" s="114" t="s">
        <v>68</v>
      </c>
      <c r="J47" s="126"/>
      <c r="K47" s="126"/>
      <c r="L47" s="127"/>
      <c r="M47" s="106"/>
      <c r="N47" s="301" t="s">
        <v>70</v>
      </c>
      <c r="O47" s="114" t="s">
        <v>68</v>
      </c>
      <c r="P47" s="126"/>
      <c r="Q47" s="126"/>
      <c r="R47" s="127"/>
      <c r="S47" s="106"/>
      <c r="T47" s="301" t="s">
        <v>70</v>
      </c>
      <c r="U47" s="114" t="s">
        <v>68</v>
      </c>
      <c r="V47" s="126"/>
      <c r="W47" s="126"/>
      <c r="X47" s="127"/>
      <c r="Y47" s="106"/>
      <c r="Z47" s="301" t="s">
        <v>70</v>
      </c>
      <c r="AA47" s="114" t="s">
        <v>68</v>
      </c>
      <c r="AB47" s="126"/>
      <c r="AC47" s="126"/>
      <c r="AD47" s="127"/>
      <c r="AE47" s="3"/>
      <c r="AF47" s="301" t="s">
        <v>70</v>
      </c>
      <c r="AG47" s="114" t="s">
        <v>68</v>
      </c>
      <c r="AH47" s="126"/>
      <c r="AI47" s="126"/>
      <c r="AJ47" s="127"/>
      <c r="AK47" s="106"/>
      <c r="AL47" s="301" t="s">
        <v>70</v>
      </c>
      <c r="AM47" s="114" t="s">
        <v>68</v>
      </c>
      <c r="AN47" s="126"/>
      <c r="AO47" s="126"/>
      <c r="AP47" s="127"/>
      <c r="AQ47" s="106"/>
      <c r="AR47" s="301" t="s">
        <v>70</v>
      </c>
      <c r="AS47" s="114" t="s">
        <v>68</v>
      </c>
      <c r="AT47" s="126"/>
      <c r="AU47" s="126"/>
      <c r="AV47" s="127"/>
      <c r="AW47" s="106"/>
      <c r="AX47" s="301" t="s">
        <v>70</v>
      </c>
      <c r="AY47" s="114" t="s">
        <v>68</v>
      </c>
      <c r="AZ47" s="126"/>
      <c r="BA47" s="126"/>
      <c r="BB47" s="127"/>
      <c r="BC47" s="106"/>
      <c r="BD47" s="301" t="s">
        <v>70</v>
      </c>
      <c r="BE47" s="114" t="s">
        <v>68</v>
      </c>
      <c r="BF47" s="126"/>
      <c r="BG47" s="126"/>
      <c r="BH47" s="127"/>
    </row>
    <row r="48" spans="1:60" ht="34.5" thickTop="1" thickBot="1" x14ac:dyDescent="0.3">
      <c r="A48" s="3"/>
      <c r="B48" s="295"/>
      <c r="C48" s="117" t="s">
        <v>69</v>
      </c>
      <c r="D48" s="64" t="e">
        <f t="shared" si="5"/>
        <v>#DIV/0!</v>
      </c>
      <c r="E48" s="64" t="e">
        <f t="shared" si="5"/>
        <v>#DIV/0!</v>
      </c>
      <c r="F48" s="67" t="e">
        <f t="shared" si="5"/>
        <v>#DIV/0!</v>
      </c>
      <c r="G48" s="106"/>
      <c r="H48" s="295"/>
      <c r="I48" s="117" t="s">
        <v>69</v>
      </c>
      <c r="J48" s="64"/>
      <c r="K48" s="64"/>
      <c r="L48" s="67"/>
      <c r="M48" s="106"/>
      <c r="N48" s="295"/>
      <c r="O48" s="117" t="s">
        <v>69</v>
      </c>
      <c r="P48" s="64"/>
      <c r="Q48" s="64"/>
      <c r="R48" s="67"/>
      <c r="S48" s="106"/>
      <c r="T48" s="295"/>
      <c r="U48" s="117" t="s">
        <v>69</v>
      </c>
      <c r="V48" s="64"/>
      <c r="W48" s="64"/>
      <c r="X48" s="67"/>
      <c r="Y48" s="106"/>
      <c r="Z48" s="295"/>
      <c r="AA48" s="117" t="s">
        <v>69</v>
      </c>
      <c r="AB48" s="64"/>
      <c r="AC48" s="64"/>
      <c r="AD48" s="67"/>
      <c r="AE48" s="3"/>
      <c r="AF48" s="295"/>
      <c r="AG48" s="117" t="s">
        <v>69</v>
      </c>
      <c r="AH48" s="64"/>
      <c r="AI48" s="64"/>
      <c r="AJ48" s="67"/>
      <c r="AK48" s="106"/>
      <c r="AL48" s="295"/>
      <c r="AM48" s="117" t="s">
        <v>69</v>
      </c>
      <c r="AN48" s="64"/>
      <c r="AO48" s="64"/>
      <c r="AP48" s="67"/>
      <c r="AQ48" s="106"/>
      <c r="AR48" s="295"/>
      <c r="AS48" s="117" t="s">
        <v>69</v>
      </c>
      <c r="AT48" s="64"/>
      <c r="AU48" s="64"/>
      <c r="AV48" s="67"/>
      <c r="AW48" s="106"/>
      <c r="AX48" s="295"/>
      <c r="AY48" s="117" t="s">
        <v>69</v>
      </c>
      <c r="AZ48" s="64"/>
      <c r="BA48" s="64"/>
      <c r="BB48" s="67"/>
      <c r="BC48" s="106"/>
      <c r="BD48" s="295"/>
      <c r="BE48" s="117" t="s">
        <v>69</v>
      </c>
      <c r="BF48" s="64"/>
      <c r="BG48" s="64"/>
      <c r="BH48" s="67"/>
    </row>
    <row r="49" spans="1:60" ht="33" thickTop="1" thickBot="1" x14ac:dyDescent="0.3">
      <c r="A49" s="3"/>
      <c r="B49" s="118" t="s">
        <v>63</v>
      </c>
      <c r="C49" s="119" t="s">
        <v>64</v>
      </c>
      <c r="D49" s="236">
        <f>J49+P49+V49+AB49+AH49+AN49+AT49+AZ49+BF49</f>
        <v>0</v>
      </c>
      <c r="E49" s="236">
        <f>K49+Q49+W49+AC49+AI49+AO49+AU49+BA49+BG49</f>
        <v>0</v>
      </c>
      <c r="F49" s="237">
        <f>L49+R49+X49+AD49+AJ49+AP49+AV49+BB49+BH49</f>
        <v>0</v>
      </c>
      <c r="G49" s="3"/>
      <c r="H49" s="118" t="s">
        <v>63</v>
      </c>
      <c r="I49" s="119" t="s">
        <v>64</v>
      </c>
      <c r="J49" s="128"/>
      <c r="K49" s="128"/>
      <c r="L49" s="129"/>
      <c r="M49" s="3"/>
      <c r="N49" s="118" t="s">
        <v>63</v>
      </c>
      <c r="O49" s="119" t="s">
        <v>64</v>
      </c>
      <c r="P49" s="128"/>
      <c r="Q49" s="128"/>
      <c r="R49" s="129"/>
      <c r="S49" s="3"/>
      <c r="T49" s="118" t="s">
        <v>63</v>
      </c>
      <c r="U49" s="119" t="s">
        <v>64</v>
      </c>
      <c r="V49" s="128"/>
      <c r="W49" s="128"/>
      <c r="X49" s="129"/>
      <c r="Y49" s="3"/>
      <c r="Z49" s="118" t="s">
        <v>63</v>
      </c>
      <c r="AA49" s="119" t="s">
        <v>64</v>
      </c>
      <c r="AB49" s="128"/>
      <c r="AC49" s="128"/>
      <c r="AD49" s="129"/>
      <c r="AE49" s="3"/>
      <c r="AF49" s="118" t="s">
        <v>63</v>
      </c>
      <c r="AG49" s="119" t="s">
        <v>64</v>
      </c>
      <c r="AH49" s="128"/>
      <c r="AI49" s="128"/>
      <c r="AJ49" s="129"/>
      <c r="AK49" s="3"/>
      <c r="AL49" s="118" t="s">
        <v>63</v>
      </c>
      <c r="AM49" s="119" t="s">
        <v>64</v>
      </c>
      <c r="AN49" s="128"/>
      <c r="AO49" s="128"/>
      <c r="AP49" s="129"/>
      <c r="AQ49" s="3"/>
      <c r="AR49" s="118" t="s">
        <v>63</v>
      </c>
      <c r="AS49" s="119" t="s">
        <v>64</v>
      </c>
      <c r="AT49" s="128"/>
      <c r="AU49" s="128"/>
      <c r="AV49" s="129"/>
      <c r="AW49" s="3"/>
      <c r="AX49" s="118" t="s">
        <v>63</v>
      </c>
      <c r="AY49" s="119" t="s">
        <v>64</v>
      </c>
      <c r="AZ49" s="128"/>
      <c r="BA49" s="128"/>
      <c r="BB49" s="129"/>
      <c r="BC49" s="3"/>
      <c r="BD49" s="118" t="s">
        <v>63</v>
      </c>
      <c r="BE49" s="119" t="s">
        <v>64</v>
      </c>
      <c r="BF49" s="128"/>
      <c r="BG49" s="128"/>
      <c r="BH49" s="129"/>
    </row>
    <row r="50" spans="1:60" ht="16.5" thickTop="1" thickBot="1" x14ac:dyDescent="0.3">
      <c r="A50" s="3"/>
      <c r="B50" s="293" t="s">
        <v>47</v>
      </c>
      <c r="C50" s="110" t="s">
        <v>60</v>
      </c>
      <c r="D50" s="136"/>
      <c r="E50" s="136"/>
      <c r="F50" s="137"/>
      <c r="G50" s="3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</row>
    <row r="51" spans="1:60" ht="16.5" thickTop="1" thickBot="1" x14ac:dyDescent="0.3">
      <c r="A51" s="3"/>
      <c r="B51" s="294"/>
      <c r="C51" s="111" t="s">
        <v>61</v>
      </c>
      <c r="D51" s="71"/>
      <c r="E51" s="71"/>
      <c r="F51" s="138"/>
      <c r="G51" s="3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</row>
    <row r="52" spans="1:60" ht="16.5" thickTop="1" thickBot="1" x14ac:dyDescent="0.3">
      <c r="A52" s="3"/>
      <c r="B52" s="294"/>
      <c r="C52" s="111" t="s">
        <v>43</v>
      </c>
      <c r="D52" s="74"/>
      <c r="E52" s="74"/>
      <c r="F52" s="139"/>
      <c r="G52" s="3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</row>
    <row r="53" spans="1:60" ht="16.5" thickTop="1" thickBot="1" x14ac:dyDescent="0.3">
      <c r="A53" s="3"/>
      <c r="B53" s="295"/>
      <c r="C53" s="107" t="s">
        <v>12</v>
      </c>
      <c r="D53" s="112">
        <f>SUM(D50:D52)</f>
        <v>0</v>
      </c>
      <c r="E53" s="112">
        <f>SUM(E50:E52)</f>
        <v>0</v>
      </c>
      <c r="F53" s="113">
        <f>SUM(F50:F52)</f>
        <v>0</v>
      </c>
      <c r="G53" s="3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5"/>
    </row>
    <row r="54" spans="1:60" ht="27" thickTop="1" thickBot="1" x14ac:dyDescent="0.3">
      <c r="A54" s="3"/>
      <c r="B54" s="301" t="s">
        <v>71</v>
      </c>
      <c r="C54" s="110" t="s">
        <v>65</v>
      </c>
      <c r="D54" s="126"/>
      <c r="E54" s="126"/>
      <c r="F54" s="12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spans="1:60" ht="27" thickTop="1" thickBot="1" x14ac:dyDescent="0.3">
      <c r="A55" s="3"/>
      <c r="B55" s="302"/>
      <c r="C55" s="111" t="s">
        <v>66</v>
      </c>
      <c r="D55" s="62"/>
      <c r="E55" s="62"/>
      <c r="F55" s="6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spans="1:60" ht="27" thickTop="1" thickBot="1" x14ac:dyDescent="0.3">
      <c r="A56" s="3"/>
      <c r="B56" s="303"/>
      <c r="C56" s="120" t="s">
        <v>67</v>
      </c>
      <c r="D56" s="115">
        <f>D54+D55</f>
        <v>0</v>
      </c>
      <c r="E56" s="115">
        <f>E54+E55</f>
        <v>0</v>
      </c>
      <c r="F56" s="116">
        <f>F54+F55</f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spans="1:60" ht="15.75" thickTop="1" x14ac:dyDescent="0.25">
      <c r="A57" s="3"/>
      <c r="B57" s="3"/>
      <c r="C57" s="12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</row>
    <row r="58" spans="1:60" ht="24" thickBot="1" x14ac:dyDescent="0.35">
      <c r="A58" s="3"/>
      <c r="C58" s="143" t="s">
        <v>175</v>
      </c>
      <c r="D58" s="141"/>
      <c r="E58" s="141"/>
      <c r="F58" s="141"/>
      <c r="G58" s="141"/>
      <c r="H58" s="141"/>
      <c r="I58" s="141"/>
      <c r="J58" s="142"/>
    </row>
    <row r="59" spans="1:60" ht="15.75" thickBot="1" x14ac:dyDescent="0.3">
      <c r="A59" s="3"/>
      <c r="B59" s="3"/>
      <c r="C59" s="296" t="s">
        <v>25</v>
      </c>
      <c r="D59" s="297"/>
      <c r="E59" s="297"/>
      <c r="F59" s="298"/>
      <c r="G59" s="80"/>
      <c r="H59" s="80"/>
      <c r="I59" s="296" t="s">
        <v>26</v>
      </c>
      <c r="J59" s="297"/>
      <c r="K59" s="297"/>
      <c r="L59" s="298"/>
      <c r="M59" s="3"/>
      <c r="N59" s="3"/>
      <c r="O59" s="296" t="s">
        <v>27</v>
      </c>
      <c r="P59" s="297"/>
      <c r="Q59" s="297"/>
      <c r="R59" s="298"/>
      <c r="S59" s="3"/>
      <c r="T59" s="3"/>
      <c r="U59" s="296" t="s">
        <v>28</v>
      </c>
      <c r="V59" s="297"/>
      <c r="W59" s="297"/>
      <c r="X59" s="298"/>
      <c r="Y59" s="3"/>
      <c r="Z59" s="3"/>
      <c r="AA59" s="296" t="s">
        <v>29</v>
      </c>
      <c r="AB59" s="297"/>
      <c r="AC59" s="297"/>
      <c r="AD59" s="298"/>
      <c r="AE59" s="3"/>
      <c r="AF59" s="3"/>
      <c r="AG59" s="296" t="s">
        <v>30</v>
      </c>
      <c r="AH59" s="297"/>
      <c r="AI59" s="297"/>
      <c r="AJ59" s="298"/>
      <c r="AK59" s="3"/>
      <c r="AL59" s="3"/>
      <c r="AM59" s="296" t="s">
        <v>31</v>
      </c>
      <c r="AN59" s="297"/>
      <c r="AO59" s="297"/>
      <c r="AP59" s="298"/>
      <c r="AQ59" s="3"/>
      <c r="AR59" s="3"/>
      <c r="AS59" s="296" t="s">
        <v>32</v>
      </c>
      <c r="AT59" s="297"/>
      <c r="AU59" s="297"/>
      <c r="AV59" s="298"/>
      <c r="AW59" s="3"/>
      <c r="AX59" s="3"/>
      <c r="AY59" s="296" t="s">
        <v>33</v>
      </c>
      <c r="AZ59" s="297"/>
      <c r="BA59" s="297"/>
      <c r="BB59" s="298"/>
      <c r="BC59" s="3"/>
      <c r="BD59" s="3"/>
      <c r="BE59" s="296" t="s">
        <v>34</v>
      </c>
      <c r="BF59" s="297"/>
      <c r="BG59" s="297"/>
      <c r="BH59" s="298"/>
    </row>
    <row r="60" spans="1:60" ht="15.75" thickBot="1" x14ac:dyDescent="0.3">
      <c r="A60" s="3"/>
      <c r="B60" s="3"/>
      <c r="C60" s="81" t="s">
        <v>35</v>
      </c>
      <c r="D60" s="82"/>
      <c r="E60" s="83" t="s">
        <v>36</v>
      </c>
      <c r="F60" s="84"/>
      <c r="G60" s="85"/>
      <c r="H60" s="85"/>
      <c r="I60" s="86" t="s">
        <v>35</v>
      </c>
      <c r="J60" s="87"/>
      <c r="K60" s="88" t="s">
        <v>36</v>
      </c>
      <c r="L60" s="84"/>
      <c r="O60" s="81" t="s">
        <v>35</v>
      </c>
      <c r="P60" s="132"/>
      <c r="Q60" s="83" t="s">
        <v>36</v>
      </c>
      <c r="R60" s="84"/>
      <c r="U60" s="81" t="s">
        <v>35</v>
      </c>
      <c r="V60" s="132"/>
      <c r="W60" s="83" t="s">
        <v>36</v>
      </c>
      <c r="X60" s="84"/>
      <c r="AA60" s="81" t="s">
        <v>35</v>
      </c>
      <c r="AB60" s="132"/>
      <c r="AC60" s="83" t="s">
        <v>36</v>
      </c>
      <c r="AD60" s="84"/>
      <c r="AG60" s="81" t="s">
        <v>35</v>
      </c>
      <c r="AH60" s="132"/>
      <c r="AI60" s="83" t="s">
        <v>36</v>
      </c>
      <c r="AJ60" s="84"/>
      <c r="AM60" s="81" t="s">
        <v>35</v>
      </c>
      <c r="AN60" s="132"/>
      <c r="AO60" s="83" t="s">
        <v>36</v>
      </c>
      <c r="AP60" s="84"/>
      <c r="AS60" s="81" t="s">
        <v>35</v>
      </c>
      <c r="AT60" s="133"/>
      <c r="AU60" s="83" t="s">
        <v>36</v>
      </c>
      <c r="AV60" s="84"/>
      <c r="AY60" s="81" t="s">
        <v>35</v>
      </c>
      <c r="AZ60" s="133"/>
      <c r="BA60" s="83" t="s">
        <v>36</v>
      </c>
      <c r="BB60" s="84"/>
      <c r="BE60" s="81" t="s">
        <v>35</v>
      </c>
      <c r="BF60" s="133"/>
      <c r="BG60" s="83" t="s">
        <v>36</v>
      </c>
      <c r="BH60" s="84"/>
    </row>
    <row r="61" spans="1:60" x14ac:dyDescent="0.25">
      <c r="A61" s="3"/>
      <c r="B61" s="3"/>
      <c r="C61" s="89"/>
      <c r="D61" s="89"/>
      <c r="E61" s="89"/>
      <c r="F61" s="89"/>
      <c r="G61" s="85"/>
      <c r="H61" s="85"/>
      <c r="I61" s="299" t="s">
        <v>37</v>
      </c>
      <c r="J61" s="90" t="s">
        <v>38</v>
      </c>
      <c r="K61" s="91" t="s">
        <v>39</v>
      </c>
      <c r="L61" s="3"/>
      <c r="O61" s="299" t="s">
        <v>37</v>
      </c>
      <c r="P61" s="90" t="s">
        <v>38</v>
      </c>
      <c r="Q61" s="91" t="s">
        <v>39</v>
      </c>
      <c r="R61" s="3"/>
      <c r="U61" s="299" t="s">
        <v>37</v>
      </c>
      <c r="V61" s="90" t="s">
        <v>38</v>
      </c>
      <c r="W61" s="91" t="s">
        <v>39</v>
      </c>
      <c r="X61" s="3"/>
      <c r="AA61" s="299" t="s">
        <v>37</v>
      </c>
      <c r="AB61" s="90" t="s">
        <v>38</v>
      </c>
      <c r="AC61" s="91" t="s">
        <v>39</v>
      </c>
      <c r="AD61" s="3"/>
      <c r="AG61" s="299" t="s">
        <v>37</v>
      </c>
      <c r="AH61" s="90" t="s">
        <v>38</v>
      </c>
      <c r="AI61" s="91" t="s">
        <v>39</v>
      </c>
      <c r="AJ61" s="3"/>
      <c r="AM61" s="299" t="s">
        <v>37</v>
      </c>
      <c r="AN61" s="90" t="s">
        <v>38</v>
      </c>
      <c r="AO61" s="91" t="s">
        <v>39</v>
      </c>
      <c r="AP61" s="3"/>
      <c r="AS61" s="288"/>
      <c r="AT61" s="89"/>
      <c r="AU61" s="89"/>
      <c r="AV61" s="3"/>
      <c r="AY61" s="288"/>
      <c r="AZ61" s="89"/>
      <c r="BA61" s="89"/>
      <c r="BB61" s="3"/>
      <c r="BE61" s="288"/>
      <c r="BF61" s="89"/>
      <c r="BG61" s="89"/>
      <c r="BH61" s="3"/>
    </row>
    <row r="62" spans="1:60" ht="18.75" thickBot="1" x14ac:dyDescent="0.3">
      <c r="A62" s="3"/>
      <c r="B62" s="3"/>
      <c r="C62" s="89"/>
      <c r="D62" s="89"/>
      <c r="E62" s="89"/>
      <c r="F62" s="89"/>
      <c r="G62" s="85" t="s">
        <v>40</v>
      </c>
      <c r="H62" s="85"/>
      <c r="I62" s="300"/>
      <c r="J62" s="92"/>
      <c r="K62" s="93"/>
      <c r="L62" s="89"/>
      <c r="O62" s="300"/>
      <c r="P62" s="92"/>
      <c r="Q62" s="93"/>
      <c r="R62" s="89"/>
      <c r="U62" s="300"/>
      <c r="V62" s="92"/>
      <c r="W62" s="93"/>
      <c r="X62" s="89"/>
      <c r="AA62" s="300"/>
      <c r="AB62" s="92"/>
      <c r="AC62" s="93"/>
      <c r="AD62" s="89"/>
      <c r="AG62" s="300"/>
      <c r="AH62" s="92"/>
      <c r="AI62" s="93"/>
      <c r="AJ62" s="89"/>
      <c r="AM62" s="300"/>
      <c r="AN62" s="92"/>
      <c r="AO62" s="93"/>
      <c r="AP62" s="89"/>
      <c r="AS62" s="289"/>
      <c r="AT62" s="94"/>
      <c r="AU62" s="94"/>
      <c r="AV62" s="89"/>
      <c r="AY62" s="289"/>
      <c r="AZ62" s="94"/>
      <c r="BA62" s="94"/>
      <c r="BB62" s="89"/>
      <c r="BE62" s="289"/>
      <c r="BF62" s="94"/>
      <c r="BG62" s="94"/>
      <c r="BH62" s="89"/>
    </row>
    <row r="63" spans="1:60" ht="18.75" thickBot="1" x14ac:dyDescent="0.3">
      <c r="A63" s="3"/>
      <c r="B63" s="3"/>
      <c r="C63" s="89"/>
      <c r="D63" s="89"/>
      <c r="E63" s="89"/>
      <c r="F63" s="89"/>
      <c r="G63" s="85"/>
      <c r="H63" s="85"/>
      <c r="I63" s="95"/>
      <c r="J63" s="94"/>
      <c r="K63" s="94"/>
      <c r="L63" s="89"/>
      <c r="O63" s="96"/>
      <c r="P63" s="94"/>
      <c r="Q63" s="94"/>
      <c r="R63" s="89"/>
      <c r="U63" s="96"/>
      <c r="V63" s="94"/>
      <c r="W63" s="94"/>
      <c r="X63" s="89"/>
      <c r="AA63" s="96"/>
      <c r="AB63" s="94"/>
      <c r="AC63" s="94"/>
      <c r="AD63" s="89"/>
      <c r="AG63" s="96"/>
      <c r="AH63" s="94"/>
      <c r="AI63" s="94"/>
      <c r="AJ63" s="89"/>
      <c r="AM63" s="96"/>
      <c r="AN63" s="94"/>
      <c r="AO63" s="94"/>
      <c r="AP63" s="89"/>
      <c r="AS63" s="96"/>
      <c r="AT63" s="94"/>
      <c r="AU63" s="94"/>
      <c r="AV63" s="89"/>
      <c r="AY63" s="96"/>
      <c r="AZ63" s="94"/>
      <c r="BA63" s="94"/>
      <c r="BB63" s="89"/>
      <c r="BE63" s="96"/>
      <c r="BF63" s="94"/>
      <c r="BG63" s="94"/>
      <c r="BH63" s="89"/>
    </row>
    <row r="64" spans="1:60" ht="16.5" thickTop="1" thickBot="1" x14ac:dyDescent="0.3">
      <c r="A64" s="3"/>
      <c r="B64" s="293" t="s">
        <v>48</v>
      </c>
      <c r="C64" s="97" t="s">
        <v>41</v>
      </c>
      <c r="D64" s="98" t="s">
        <v>14</v>
      </c>
      <c r="E64" s="98" t="s">
        <v>42</v>
      </c>
      <c r="F64" s="99" t="s">
        <v>3</v>
      </c>
      <c r="G64" s="3"/>
      <c r="H64" s="293" t="s">
        <v>48</v>
      </c>
      <c r="I64" s="100" t="s">
        <v>41</v>
      </c>
      <c r="J64" s="98" t="s">
        <v>14</v>
      </c>
      <c r="K64" s="98" t="s">
        <v>42</v>
      </c>
      <c r="L64" s="99" t="s">
        <v>3</v>
      </c>
      <c r="M64" s="3"/>
      <c r="N64" s="293" t="s">
        <v>48</v>
      </c>
      <c r="O64" s="100" t="s">
        <v>41</v>
      </c>
      <c r="P64" s="98" t="s">
        <v>14</v>
      </c>
      <c r="Q64" s="98" t="s">
        <v>42</v>
      </c>
      <c r="R64" s="99" t="s">
        <v>3</v>
      </c>
      <c r="S64" s="3"/>
      <c r="T64" s="293" t="s">
        <v>48</v>
      </c>
      <c r="U64" s="100" t="s">
        <v>41</v>
      </c>
      <c r="V64" s="98" t="s">
        <v>14</v>
      </c>
      <c r="W64" s="98" t="s">
        <v>42</v>
      </c>
      <c r="X64" s="99" t="s">
        <v>3</v>
      </c>
      <c r="Y64" s="3"/>
      <c r="Z64" s="293" t="s">
        <v>48</v>
      </c>
      <c r="AA64" s="100" t="s">
        <v>41</v>
      </c>
      <c r="AB64" s="98" t="s">
        <v>14</v>
      </c>
      <c r="AC64" s="98" t="s">
        <v>42</v>
      </c>
      <c r="AD64" s="99" t="s">
        <v>3</v>
      </c>
      <c r="AE64" s="3"/>
      <c r="AF64" s="293" t="s">
        <v>48</v>
      </c>
      <c r="AG64" s="100" t="s">
        <v>41</v>
      </c>
      <c r="AH64" s="98" t="s">
        <v>14</v>
      </c>
      <c r="AI64" s="98" t="s">
        <v>42</v>
      </c>
      <c r="AJ64" s="99" t="s">
        <v>3</v>
      </c>
      <c r="AK64" s="3"/>
      <c r="AL64" s="293" t="s">
        <v>48</v>
      </c>
      <c r="AM64" s="100" t="s">
        <v>41</v>
      </c>
      <c r="AN64" s="98" t="s">
        <v>14</v>
      </c>
      <c r="AO64" s="98" t="s">
        <v>42</v>
      </c>
      <c r="AP64" s="99" t="s">
        <v>3</v>
      </c>
      <c r="AQ64" s="3"/>
      <c r="AR64" s="293" t="s">
        <v>48</v>
      </c>
      <c r="AS64" s="100" t="s">
        <v>41</v>
      </c>
      <c r="AT64" s="98" t="s">
        <v>14</v>
      </c>
      <c r="AU64" s="98" t="s">
        <v>42</v>
      </c>
      <c r="AV64" s="99" t="s">
        <v>3</v>
      </c>
      <c r="AW64" s="3"/>
      <c r="AX64" s="293" t="s">
        <v>48</v>
      </c>
      <c r="AY64" s="100" t="s">
        <v>41</v>
      </c>
      <c r="AZ64" s="98" t="s">
        <v>14</v>
      </c>
      <c r="BA64" s="98" t="s">
        <v>42</v>
      </c>
      <c r="BB64" s="99" t="s">
        <v>3</v>
      </c>
      <c r="BC64" s="3"/>
      <c r="BD64" s="293" t="s">
        <v>48</v>
      </c>
      <c r="BE64" s="100" t="s">
        <v>41</v>
      </c>
      <c r="BF64" s="98" t="s">
        <v>14</v>
      </c>
      <c r="BG64" s="98" t="s">
        <v>42</v>
      </c>
      <c r="BH64" s="99" t="s">
        <v>3</v>
      </c>
    </row>
    <row r="65" spans="1:60" ht="16.5" thickTop="1" thickBot="1" x14ac:dyDescent="0.3">
      <c r="A65" s="3"/>
      <c r="B65" s="294"/>
      <c r="C65" s="29" t="s">
        <v>54</v>
      </c>
      <c r="D65" s="122">
        <f t="shared" ref="D65:F66" si="6">J65+P65+V65+AB65+AH65+AN65+AT65+AZ65+BF65</f>
        <v>0</v>
      </c>
      <c r="E65" s="122">
        <f t="shared" si="6"/>
        <v>0</v>
      </c>
      <c r="F65" s="123">
        <f t="shared" si="6"/>
        <v>0</v>
      </c>
      <c r="G65" s="3"/>
      <c r="H65" s="294"/>
      <c r="I65" s="21" t="s">
        <v>54</v>
      </c>
      <c r="J65" s="122"/>
      <c r="K65" s="122"/>
      <c r="L65" s="123"/>
      <c r="M65" s="3"/>
      <c r="N65" s="294"/>
      <c r="O65" s="21" t="s">
        <v>54</v>
      </c>
      <c r="P65" s="122"/>
      <c r="Q65" s="122"/>
      <c r="R65" s="123"/>
      <c r="S65" s="3"/>
      <c r="T65" s="294"/>
      <c r="U65" s="21" t="s">
        <v>54</v>
      </c>
      <c r="V65" s="122"/>
      <c r="W65" s="122"/>
      <c r="X65" s="123"/>
      <c r="Y65" s="3"/>
      <c r="Z65" s="294"/>
      <c r="AA65" s="21" t="s">
        <v>54</v>
      </c>
      <c r="AB65" s="122"/>
      <c r="AC65" s="122"/>
      <c r="AD65" s="123"/>
      <c r="AE65" s="3"/>
      <c r="AF65" s="294"/>
      <c r="AG65" s="21" t="s">
        <v>54</v>
      </c>
      <c r="AH65" s="122"/>
      <c r="AI65" s="122"/>
      <c r="AJ65" s="123"/>
      <c r="AK65" s="3"/>
      <c r="AL65" s="294"/>
      <c r="AM65" s="21" t="s">
        <v>54</v>
      </c>
      <c r="AN65" s="122"/>
      <c r="AO65" s="122"/>
      <c r="AP65" s="123"/>
      <c r="AQ65" s="3"/>
      <c r="AR65" s="294"/>
      <c r="AS65" s="21" t="s">
        <v>54</v>
      </c>
      <c r="AT65" s="122"/>
      <c r="AU65" s="122"/>
      <c r="AV65" s="123"/>
      <c r="AW65" s="3"/>
      <c r="AX65" s="294"/>
      <c r="AY65" s="21" t="s">
        <v>54</v>
      </c>
      <c r="AZ65" s="122"/>
      <c r="BA65" s="122"/>
      <c r="BB65" s="123"/>
      <c r="BC65" s="3"/>
      <c r="BD65" s="294"/>
      <c r="BE65" s="21" t="s">
        <v>54</v>
      </c>
      <c r="BF65" s="122"/>
      <c r="BG65" s="122"/>
      <c r="BH65" s="123"/>
    </row>
    <row r="66" spans="1:60" ht="18.75" thickTop="1" thickBot="1" x14ac:dyDescent="0.3">
      <c r="A66" s="3"/>
      <c r="B66" s="294"/>
      <c r="C66" s="29" t="s">
        <v>18</v>
      </c>
      <c r="D66" s="122">
        <f t="shared" si="6"/>
        <v>0</v>
      </c>
      <c r="E66" s="122">
        <f t="shared" si="6"/>
        <v>0</v>
      </c>
      <c r="F66" s="123">
        <f t="shared" si="6"/>
        <v>0</v>
      </c>
      <c r="G66" s="3"/>
      <c r="H66" s="294"/>
      <c r="I66" s="21" t="s">
        <v>18</v>
      </c>
      <c r="J66" s="122"/>
      <c r="K66" s="122"/>
      <c r="L66" s="123"/>
      <c r="M66" s="3"/>
      <c r="N66" s="294"/>
      <c r="O66" s="21" t="s">
        <v>18</v>
      </c>
      <c r="P66" s="122"/>
      <c r="Q66" s="122"/>
      <c r="R66" s="123"/>
      <c r="S66" s="3"/>
      <c r="T66" s="294"/>
      <c r="U66" s="21" t="s">
        <v>18</v>
      </c>
      <c r="V66" s="122"/>
      <c r="W66" s="122"/>
      <c r="X66" s="123"/>
      <c r="Y66" s="3"/>
      <c r="Z66" s="294"/>
      <c r="AA66" s="21" t="s">
        <v>18</v>
      </c>
      <c r="AB66" s="122"/>
      <c r="AC66" s="122"/>
      <c r="AD66" s="123"/>
      <c r="AE66" s="3"/>
      <c r="AF66" s="294"/>
      <c r="AG66" s="21" t="s">
        <v>18</v>
      </c>
      <c r="AH66" s="122"/>
      <c r="AI66" s="122"/>
      <c r="AJ66" s="123"/>
      <c r="AK66" s="3"/>
      <c r="AL66" s="294"/>
      <c r="AM66" s="21" t="s">
        <v>18</v>
      </c>
      <c r="AN66" s="122"/>
      <c r="AO66" s="122"/>
      <c r="AP66" s="123"/>
      <c r="AQ66" s="3"/>
      <c r="AR66" s="294"/>
      <c r="AS66" s="21" t="s">
        <v>18</v>
      </c>
      <c r="AT66" s="122"/>
      <c r="AU66" s="122"/>
      <c r="AV66" s="123"/>
      <c r="AW66" s="3"/>
      <c r="AX66" s="294"/>
      <c r="AY66" s="21" t="s">
        <v>18</v>
      </c>
      <c r="AZ66" s="122"/>
      <c r="BA66" s="122"/>
      <c r="BB66" s="123"/>
      <c r="BC66" s="3"/>
      <c r="BD66" s="294"/>
      <c r="BE66" s="21" t="s">
        <v>18</v>
      </c>
      <c r="BF66" s="122"/>
      <c r="BG66" s="122"/>
      <c r="BH66" s="123"/>
    </row>
    <row r="67" spans="1:60" ht="16.5" thickTop="1" thickBot="1" x14ac:dyDescent="0.3">
      <c r="A67" s="3"/>
      <c r="B67" s="294"/>
      <c r="C67" s="101" t="s">
        <v>16</v>
      </c>
      <c r="D67" s="103">
        <f>+D65+D66</f>
        <v>0</v>
      </c>
      <c r="E67" s="103">
        <f>+E65+E66</f>
        <v>0</v>
      </c>
      <c r="F67" s="104">
        <f>+F65+F66</f>
        <v>0</v>
      </c>
      <c r="G67" s="3"/>
      <c r="H67" s="294"/>
      <c r="I67" s="102" t="s">
        <v>16</v>
      </c>
      <c r="J67" s="103">
        <f>+J65+J66</f>
        <v>0</v>
      </c>
      <c r="K67" s="103">
        <f>+K65+K66</f>
        <v>0</v>
      </c>
      <c r="L67" s="104">
        <f>+L65+L66</f>
        <v>0</v>
      </c>
      <c r="M67" s="3"/>
      <c r="N67" s="294"/>
      <c r="O67" s="102" t="s">
        <v>16</v>
      </c>
      <c r="P67" s="103">
        <f>+P65+P66</f>
        <v>0</v>
      </c>
      <c r="Q67" s="103">
        <f>+Q65+Q66</f>
        <v>0</v>
      </c>
      <c r="R67" s="104">
        <f>+R65+R66</f>
        <v>0</v>
      </c>
      <c r="S67" s="3"/>
      <c r="T67" s="294"/>
      <c r="U67" s="102" t="s">
        <v>16</v>
      </c>
      <c r="V67" s="103">
        <f>+V65+V66</f>
        <v>0</v>
      </c>
      <c r="W67" s="103">
        <f>+W65+W66</f>
        <v>0</v>
      </c>
      <c r="X67" s="104">
        <f>+X65+X66</f>
        <v>0</v>
      </c>
      <c r="Y67" s="3"/>
      <c r="Z67" s="294"/>
      <c r="AA67" s="102" t="s">
        <v>16</v>
      </c>
      <c r="AB67" s="103">
        <f>+AB65+AB66</f>
        <v>0</v>
      </c>
      <c r="AC67" s="103">
        <f>+AC65+AC66</f>
        <v>0</v>
      </c>
      <c r="AD67" s="104">
        <f>+AD65+AD66</f>
        <v>0</v>
      </c>
      <c r="AE67" s="3"/>
      <c r="AF67" s="294"/>
      <c r="AG67" s="102" t="s">
        <v>16</v>
      </c>
      <c r="AH67" s="103">
        <f>+AH65+AH66</f>
        <v>0</v>
      </c>
      <c r="AI67" s="103">
        <f>+AI65+AI66</f>
        <v>0</v>
      </c>
      <c r="AJ67" s="104">
        <f>+AJ65+AJ66</f>
        <v>0</v>
      </c>
      <c r="AK67" s="3"/>
      <c r="AL67" s="294"/>
      <c r="AM67" s="102" t="s">
        <v>16</v>
      </c>
      <c r="AN67" s="103">
        <f>+AN65+AN66</f>
        <v>0</v>
      </c>
      <c r="AO67" s="103">
        <f>+AO65+AO66</f>
        <v>0</v>
      </c>
      <c r="AP67" s="104">
        <f>+AP65+AP66</f>
        <v>0</v>
      </c>
      <c r="AQ67" s="3"/>
      <c r="AR67" s="294"/>
      <c r="AS67" s="102" t="s">
        <v>16</v>
      </c>
      <c r="AT67" s="103">
        <f>+AT65+AT66</f>
        <v>0</v>
      </c>
      <c r="AU67" s="103">
        <f>+AU65+AU66</f>
        <v>0</v>
      </c>
      <c r="AV67" s="104">
        <f>+AV65+AV66</f>
        <v>0</v>
      </c>
      <c r="AW67" s="3"/>
      <c r="AX67" s="294"/>
      <c r="AY67" s="102" t="s">
        <v>16</v>
      </c>
      <c r="AZ67" s="103">
        <f>+AZ65+AZ66</f>
        <v>0</v>
      </c>
      <c r="BA67" s="103">
        <f>+BA65+BA66</f>
        <v>0</v>
      </c>
      <c r="BB67" s="104">
        <f>+BB65+BB66</f>
        <v>0</v>
      </c>
      <c r="BC67" s="3"/>
      <c r="BD67" s="294"/>
      <c r="BE67" s="102" t="s">
        <v>16</v>
      </c>
      <c r="BF67" s="103">
        <f>+BF65+BF66</f>
        <v>0</v>
      </c>
      <c r="BG67" s="103">
        <f>+BG65+BG66</f>
        <v>0</v>
      </c>
      <c r="BH67" s="104">
        <f>+BH65+BH66</f>
        <v>0</v>
      </c>
    </row>
    <row r="68" spans="1:60" ht="18.75" thickTop="1" thickBot="1" x14ac:dyDescent="0.3">
      <c r="A68" s="3"/>
      <c r="B68" s="294"/>
      <c r="C68" s="29" t="s">
        <v>55</v>
      </c>
      <c r="D68" s="122">
        <f>J68+P68+V68+AB68+AH68+AN68+AT68+AZ68+BF68</f>
        <v>0</v>
      </c>
      <c r="E68" s="122">
        <f>K68+Q68+W68+AC68+AI68+AO68+AU68+BA68+BG68</f>
        <v>0</v>
      </c>
      <c r="F68" s="123">
        <f>L68+R68+X68+AD68+AJ68+AP68+AV68+BB68+BH68</f>
        <v>0</v>
      </c>
      <c r="G68" s="3"/>
      <c r="H68" s="294"/>
      <c r="I68" s="21" t="s">
        <v>55</v>
      </c>
      <c r="J68" s="122"/>
      <c r="K68" s="122"/>
      <c r="L68" s="123"/>
      <c r="M68" s="3"/>
      <c r="N68" s="294"/>
      <c r="O68" s="21" t="s">
        <v>55</v>
      </c>
      <c r="P68" s="122"/>
      <c r="Q68" s="122"/>
      <c r="R68" s="123"/>
      <c r="S68" s="3"/>
      <c r="T68" s="294"/>
      <c r="U68" s="21" t="s">
        <v>55</v>
      </c>
      <c r="V68" s="122"/>
      <c r="W68" s="122"/>
      <c r="X68" s="123"/>
      <c r="Y68" s="3"/>
      <c r="Z68" s="294"/>
      <c r="AA68" s="21" t="s">
        <v>55</v>
      </c>
      <c r="AB68" s="122"/>
      <c r="AC68" s="122"/>
      <c r="AD68" s="123"/>
      <c r="AE68" s="3"/>
      <c r="AF68" s="294"/>
      <c r="AG68" s="21" t="s">
        <v>55</v>
      </c>
      <c r="AH68" s="122"/>
      <c r="AI68" s="122"/>
      <c r="AJ68" s="123"/>
      <c r="AK68" s="3"/>
      <c r="AL68" s="294"/>
      <c r="AM68" s="21" t="s">
        <v>55</v>
      </c>
      <c r="AN68" s="122"/>
      <c r="AO68" s="122"/>
      <c r="AP68" s="123"/>
      <c r="AQ68" s="3"/>
      <c r="AR68" s="294"/>
      <c r="AS68" s="21" t="s">
        <v>55</v>
      </c>
      <c r="AT68" s="122"/>
      <c r="AU68" s="122"/>
      <c r="AV68" s="123"/>
      <c r="AW68" s="3"/>
      <c r="AX68" s="294"/>
      <c r="AY68" s="21" t="s">
        <v>55</v>
      </c>
      <c r="AZ68" s="122"/>
      <c r="BA68" s="122"/>
      <c r="BB68" s="123"/>
      <c r="BC68" s="3"/>
      <c r="BD68" s="294"/>
      <c r="BE68" s="21" t="s">
        <v>55</v>
      </c>
      <c r="BF68" s="122"/>
      <c r="BG68" s="122"/>
      <c r="BH68" s="123"/>
    </row>
    <row r="69" spans="1:60" ht="16.5" thickTop="1" thickBot="1" x14ac:dyDescent="0.3">
      <c r="A69" s="3"/>
      <c r="B69" s="295"/>
      <c r="C69" s="105" t="s">
        <v>56</v>
      </c>
      <c r="D69" s="108">
        <f>+D67+D68</f>
        <v>0</v>
      </c>
      <c r="E69" s="108">
        <f>+E67+E68</f>
        <v>0</v>
      </c>
      <c r="F69" s="109">
        <f>+F67+F68</f>
        <v>0</v>
      </c>
      <c r="G69" s="106"/>
      <c r="H69" s="295"/>
      <c r="I69" s="107" t="s">
        <v>56</v>
      </c>
      <c r="J69" s="108">
        <f>+J67+J68</f>
        <v>0</v>
      </c>
      <c r="K69" s="108">
        <f>+K67+K68</f>
        <v>0</v>
      </c>
      <c r="L69" s="109">
        <f>+L67+L68</f>
        <v>0</v>
      </c>
      <c r="M69" s="106"/>
      <c r="N69" s="295"/>
      <c r="O69" s="107" t="s">
        <v>56</v>
      </c>
      <c r="P69" s="108">
        <f>+P67+P68</f>
        <v>0</v>
      </c>
      <c r="Q69" s="108">
        <f>+Q67+Q68</f>
        <v>0</v>
      </c>
      <c r="R69" s="109">
        <f>+R67+R68</f>
        <v>0</v>
      </c>
      <c r="S69" s="106"/>
      <c r="T69" s="295"/>
      <c r="U69" s="107" t="s">
        <v>56</v>
      </c>
      <c r="V69" s="108">
        <f>+V67+V68</f>
        <v>0</v>
      </c>
      <c r="W69" s="108">
        <f>+W67+W68</f>
        <v>0</v>
      </c>
      <c r="X69" s="109">
        <f>+X67+X68</f>
        <v>0</v>
      </c>
      <c r="Y69" s="106"/>
      <c r="Z69" s="295"/>
      <c r="AA69" s="107" t="s">
        <v>56</v>
      </c>
      <c r="AB69" s="108">
        <f>+AB67+AB68</f>
        <v>0</v>
      </c>
      <c r="AC69" s="108">
        <f>+AC67+AC68</f>
        <v>0</v>
      </c>
      <c r="AD69" s="109">
        <f>+AD67+AD68</f>
        <v>0</v>
      </c>
      <c r="AE69" s="3"/>
      <c r="AF69" s="295"/>
      <c r="AG69" s="107" t="s">
        <v>56</v>
      </c>
      <c r="AH69" s="108">
        <f>+AH67+AH68</f>
        <v>0</v>
      </c>
      <c r="AI69" s="108">
        <f>+AI67+AI68</f>
        <v>0</v>
      </c>
      <c r="AJ69" s="109">
        <f>+AJ67+AJ68</f>
        <v>0</v>
      </c>
      <c r="AK69" s="106"/>
      <c r="AL69" s="295"/>
      <c r="AM69" s="107" t="s">
        <v>56</v>
      </c>
      <c r="AN69" s="108">
        <f>+AN67+AN68</f>
        <v>0</v>
      </c>
      <c r="AO69" s="108">
        <f>+AO67+AO68</f>
        <v>0</v>
      </c>
      <c r="AP69" s="109">
        <f>+AP67+AP68</f>
        <v>0</v>
      </c>
      <c r="AQ69" s="106"/>
      <c r="AR69" s="295"/>
      <c r="AS69" s="107" t="s">
        <v>56</v>
      </c>
      <c r="AT69" s="130">
        <f>+AT67+AT68</f>
        <v>0</v>
      </c>
      <c r="AU69" s="130">
        <f>+AU67+AU68</f>
        <v>0</v>
      </c>
      <c r="AV69" s="131">
        <f>+AV67+AV68</f>
        <v>0</v>
      </c>
      <c r="AW69" s="106"/>
      <c r="AX69" s="295"/>
      <c r="AY69" s="107" t="s">
        <v>56</v>
      </c>
      <c r="AZ69" s="108">
        <f>+AZ67+AZ68</f>
        <v>0</v>
      </c>
      <c r="BA69" s="108">
        <f>+BA67+BA68</f>
        <v>0</v>
      </c>
      <c r="BB69" s="109">
        <f>+BB67+BB68</f>
        <v>0</v>
      </c>
      <c r="BC69" s="106"/>
      <c r="BD69" s="295"/>
      <c r="BE69" s="107" t="s">
        <v>56</v>
      </c>
      <c r="BF69" s="108">
        <f>+BF67+BF68</f>
        <v>0</v>
      </c>
      <c r="BG69" s="108">
        <f>+BG67+BG68</f>
        <v>0</v>
      </c>
      <c r="BH69" s="109">
        <f>+BH67+BH68</f>
        <v>0</v>
      </c>
    </row>
    <row r="70" spans="1:60" ht="16.5" thickTop="1" thickBot="1" x14ac:dyDescent="0.3">
      <c r="A70" s="3"/>
      <c r="B70" s="293" t="s">
        <v>53</v>
      </c>
      <c r="C70" s="114" t="s">
        <v>16</v>
      </c>
      <c r="D70" s="124">
        <f t="shared" ref="D70:F71" si="7">J70+P70+V70+AB70+AH70+AN70+AT70+AZ70+BF70</f>
        <v>0</v>
      </c>
      <c r="E70" s="124">
        <f t="shared" si="7"/>
        <v>0</v>
      </c>
      <c r="F70" s="125">
        <f t="shared" si="7"/>
        <v>0</v>
      </c>
      <c r="G70" s="106"/>
      <c r="H70" s="293" t="s">
        <v>53</v>
      </c>
      <c r="I70" s="114" t="s">
        <v>16</v>
      </c>
      <c r="J70" s="124"/>
      <c r="K70" s="124"/>
      <c r="L70" s="125"/>
      <c r="M70" s="106"/>
      <c r="N70" s="293" t="s">
        <v>53</v>
      </c>
      <c r="O70" s="114" t="s">
        <v>16</v>
      </c>
      <c r="P70" s="124"/>
      <c r="Q70" s="124"/>
      <c r="R70" s="125"/>
      <c r="S70" s="106"/>
      <c r="T70" s="293" t="s">
        <v>53</v>
      </c>
      <c r="U70" s="114" t="s">
        <v>16</v>
      </c>
      <c r="V70" s="124"/>
      <c r="W70" s="124"/>
      <c r="X70" s="125"/>
      <c r="Y70" s="106"/>
      <c r="Z70" s="293" t="s">
        <v>53</v>
      </c>
      <c r="AA70" s="114" t="s">
        <v>16</v>
      </c>
      <c r="AB70" s="124"/>
      <c r="AC70" s="124"/>
      <c r="AD70" s="125"/>
      <c r="AE70" s="3"/>
      <c r="AF70" s="293" t="s">
        <v>53</v>
      </c>
      <c r="AG70" s="114" t="s">
        <v>16</v>
      </c>
      <c r="AH70" s="124"/>
      <c r="AI70" s="124"/>
      <c r="AJ70" s="125"/>
      <c r="AK70" s="106"/>
      <c r="AL70" s="293" t="s">
        <v>53</v>
      </c>
      <c r="AM70" s="114" t="s">
        <v>16</v>
      </c>
      <c r="AN70" s="124"/>
      <c r="AO70" s="124"/>
      <c r="AP70" s="125"/>
      <c r="AQ70" s="106"/>
      <c r="AR70" s="293" t="s">
        <v>53</v>
      </c>
      <c r="AS70" s="114" t="s">
        <v>16</v>
      </c>
      <c r="AT70" s="124"/>
      <c r="AU70" s="124"/>
      <c r="AV70" s="125"/>
      <c r="AW70" s="106"/>
      <c r="AX70" s="293" t="s">
        <v>53</v>
      </c>
      <c r="AY70" s="114" t="s">
        <v>16</v>
      </c>
      <c r="AZ70" s="124"/>
      <c r="BA70" s="124"/>
      <c r="BB70" s="125"/>
      <c r="BC70" s="106"/>
      <c r="BD70" s="293" t="s">
        <v>53</v>
      </c>
      <c r="BE70" s="114" t="s">
        <v>16</v>
      </c>
      <c r="BF70" s="124"/>
      <c r="BG70" s="124"/>
      <c r="BH70" s="125"/>
    </row>
    <row r="71" spans="1:60" ht="16.5" thickTop="1" thickBot="1" x14ac:dyDescent="0.3">
      <c r="A71" s="3"/>
      <c r="B71" s="294"/>
      <c r="C71" s="21" t="s">
        <v>62</v>
      </c>
      <c r="D71" s="122">
        <f t="shared" si="7"/>
        <v>0</v>
      </c>
      <c r="E71" s="122">
        <f t="shared" si="7"/>
        <v>0</v>
      </c>
      <c r="F71" s="123">
        <f t="shared" si="7"/>
        <v>0</v>
      </c>
      <c r="G71" s="106"/>
      <c r="H71" s="294"/>
      <c r="I71" s="21" t="s">
        <v>62</v>
      </c>
      <c r="J71" s="122"/>
      <c r="K71" s="122"/>
      <c r="L71" s="123"/>
      <c r="M71" s="106"/>
      <c r="N71" s="294"/>
      <c r="O71" s="21" t="s">
        <v>62</v>
      </c>
      <c r="P71" s="122"/>
      <c r="Q71" s="122"/>
      <c r="R71" s="123"/>
      <c r="S71" s="106"/>
      <c r="T71" s="294"/>
      <c r="U71" s="21" t="s">
        <v>62</v>
      </c>
      <c r="V71" s="122"/>
      <c r="W71" s="122"/>
      <c r="X71" s="123"/>
      <c r="Y71" s="106"/>
      <c r="Z71" s="294"/>
      <c r="AA71" s="21" t="s">
        <v>62</v>
      </c>
      <c r="AB71" s="122"/>
      <c r="AC71" s="122"/>
      <c r="AD71" s="123"/>
      <c r="AE71" s="3"/>
      <c r="AF71" s="294"/>
      <c r="AG71" s="21" t="s">
        <v>62</v>
      </c>
      <c r="AH71" s="122"/>
      <c r="AI71" s="122"/>
      <c r="AJ71" s="123"/>
      <c r="AK71" s="106"/>
      <c r="AL71" s="294"/>
      <c r="AM71" s="21" t="s">
        <v>62</v>
      </c>
      <c r="AN71" s="122"/>
      <c r="AO71" s="122"/>
      <c r="AP71" s="123"/>
      <c r="AQ71" s="106"/>
      <c r="AR71" s="294"/>
      <c r="AS71" s="21" t="s">
        <v>62</v>
      </c>
      <c r="AT71" s="122"/>
      <c r="AU71" s="122"/>
      <c r="AV71" s="123"/>
      <c r="AW71" s="106"/>
      <c r="AX71" s="294"/>
      <c r="AY71" s="21" t="s">
        <v>62</v>
      </c>
      <c r="AZ71" s="122"/>
      <c r="BA71" s="122"/>
      <c r="BB71" s="123"/>
      <c r="BC71" s="106"/>
      <c r="BD71" s="294"/>
      <c r="BE71" s="21" t="s">
        <v>62</v>
      </c>
      <c r="BF71" s="122"/>
      <c r="BG71" s="122"/>
      <c r="BH71" s="123"/>
    </row>
    <row r="72" spans="1:60" ht="16.5" thickTop="1" thickBot="1" x14ac:dyDescent="0.3">
      <c r="A72" s="3"/>
      <c r="B72" s="295"/>
      <c r="C72" s="107" t="s">
        <v>12</v>
      </c>
      <c r="D72" s="108">
        <f>D70+D71</f>
        <v>0</v>
      </c>
      <c r="E72" s="108">
        <f>E70+E71</f>
        <v>0</v>
      </c>
      <c r="F72" s="109">
        <f>F70+F71</f>
        <v>0</v>
      </c>
      <c r="G72" s="106"/>
      <c r="H72" s="295"/>
      <c r="I72" s="107" t="s">
        <v>12</v>
      </c>
      <c r="J72" s="108">
        <f>+J70+J71</f>
        <v>0</v>
      </c>
      <c r="K72" s="108">
        <f>+K70+K71</f>
        <v>0</v>
      </c>
      <c r="L72" s="109">
        <f>+L70+L71</f>
        <v>0</v>
      </c>
      <c r="M72" s="106"/>
      <c r="N72" s="295"/>
      <c r="O72" s="107" t="s">
        <v>12</v>
      </c>
      <c r="P72" s="108">
        <f>+P70+P71</f>
        <v>0</v>
      </c>
      <c r="Q72" s="108">
        <f>+Q70+Q71</f>
        <v>0</v>
      </c>
      <c r="R72" s="109">
        <f>+R70+R71</f>
        <v>0</v>
      </c>
      <c r="S72" s="106"/>
      <c r="T72" s="295"/>
      <c r="U72" s="107" t="s">
        <v>12</v>
      </c>
      <c r="V72" s="108">
        <f>+V70+V71</f>
        <v>0</v>
      </c>
      <c r="W72" s="108">
        <f>+W70+W71</f>
        <v>0</v>
      </c>
      <c r="X72" s="109">
        <f>+X70+X71</f>
        <v>0</v>
      </c>
      <c r="Y72" s="106"/>
      <c r="Z72" s="295"/>
      <c r="AA72" s="107" t="s">
        <v>12</v>
      </c>
      <c r="AB72" s="108">
        <f>+AB70+AB71</f>
        <v>0</v>
      </c>
      <c r="AC72" s="108">
        <f>+AC70+AC71</f>
        <v>0</v>
      </c>
      <c r="AD72" s="109">
        <f>+AD70+AD71</f>
        <v>0</v>
      </c>
      <c r="AE72" s="3"/>
      <c r="AF72" s="295"/>
      <c r="AG72" s="107" t="s">
        <v>12</v>
      </c>
      <c r="AH72" s="108">
        <f>+AH70+AH71</f>
        <v>0</v>
      </c>
      <c r="AI72" s="108">
        <f>+AI70+AI71</f>
        <v>0</v>
      </c>
      <c r="AJ72" s="109">
        <f>+AJ70+AJ71</f>
        <v>0</v>
      </c>
      <c r="AK72" s="106"/>
      <c r="AL72" s="295"/>
      <c r="AM72" s="107" t="s">
        <v>12</v>
      </c>
      <c r="AN72" s="108">
        <f>+AN70+AN71</f>
        <v>0</v>
      </c>
      <c r="AO72" s="108">
        <f>+AO70+AO71</f>
        <v>0</v>
      </c>
      <c r="AP72" s="109">
        <f>+AP70+AP71</f>
        <v>0</v>
      </c>
      <c r="AQ72" s="106"/>
      <c r="AR72" s="295"/>
      <c r="AS72" s="107" t="s">
        <v>12</v>
      </c>
      <c r="AT72" s="108">
        <f>+AT70+AT71</f>
        <v>0</v>
      </c>
      <c r="AU72" s="108">
        <f>+AU70+AU71</f>
        <v>0</v>
      </c>
      <c r="AV72" s="109">
        <f>+AV70+AV71</f>
        <v>0</v>
      </c>
      <c r="AW72" s="106"/>
      <c r="AX72" s="295"/>
      <c r="AY72" s="107" t="s">
        <v>12</v>
      </c>
      <c r="AZ72" s="108">
        <f>+AZ70+AZ71</f>
        <v>0</v>
      </c>
      <c r="BA72" s="108">
        <f>+BA70+BA71</f>
        <v>0</v>
      </c>
      <c r="BB72" s="109">
        <f>+BB70+BB71</f>
        <v>0</v>
      </c>
      <c r="BC72" s="106"/>
      <c r="BD72" s="295"/>
      <c r="BE72" s="107" t="s">
        <v>12</v>
      </c>
      <c r="BF72" s="108">
        <f>+BF70+BF71</f>
        <v>0</v>
      </c>
      <c r="BG72" s="108">
        <f>+BG70+BG71</f>
        <v>0</v>
      </c>
      <c r="BH72" s="109">
        <f>+BH70+BH71</f>
        <v>0</v>
      </c>
    </row>
    <row r="73" spans="1:60" ht="30" thickTop="1" thickBot="1" x14ac:dyDescent="0.3">
      <c r="A73" s="3"/>
      <c r="B73" s="301" t="s">
        <v>70</v>
      </c>
      <c r="C73" s="114" t="s">
        <v>68</v>
      </c>
      <c r="D73" s="126" t="e">
        <f t="shared" ref="D73:F74" si="8">AVERAGE(J73,P73,V73,AB73,AH73,AN73)</f>
        <v>#DIV/0!</v>
      </c>
      <c r="E73" s="126" t="e">
        <f t="shared" si="8"/>
        <v>#DIV/0!</v>
      </c>
      <c r="F73" s="127" t="e">
        <f t="shared" si="8"/>
        <v>#DIV/0!</v>
      </c>
      <c r="G73" s="106"/>
      <c r="H73" s="301" t="s">
        <v>70</v>
      </c>
      <c r="I73" s="114" t="s">
        <v>68</v>
      </c>
      <c r="J73" s="126"/>
      <c r="K73" s="126"/>
      <c r="L73" s="127"/>
      <c r="M73" s="106"/>
      <c r="N73" s="301" t="s">
        <v>70</v>
      </c>
      <c r="O73" s="114" t="s">
        <v>68</v>
      </c>
      <c r="P73" s="126"/>
      <c r="Q73" s="126"/>
      <c r="R73" s="127"/>
      <c r="S73" s="106"/>
      <c r="T73" s="301" t="s">
        <v>70</v>
      </c>
      <c r="U73" s="114" t="s">
        <v>68</v>
      </c>
      <c r="V73" s="126"/>
      <c r="W73" s="126"/>
      <c r="X73" s="127"/>
      <c r="Y73" s="106"/>
      <c r="Z73" s="301" t="s">
        <v>70</v>
      </c>
      <c r="AA73" s="114" t="s">
        <v>68</v>
      </c>
      <c r="AB73" s="126"/>
      <c r="AC73" s="126"/>
      <c r="AD73" s="127"/>
      <c r="AE73" s="3"/>
      <c r="AF73" s="301" t="s">
        <v>70</v>
      </c>
      <c r="AG73" s="114" t="s">
        <v>68</v>
      </c>
      <c r="AH73" s="126"/>
      <c r="AI73" s="126"/>
      <c r="AJ73" s="127"/>
      <c r="AK73" s="106"/>
      <c r="AL73" s="301" t="s">
        <v>70</v>
      </c>
      <c r="AM73" s="114" t="s">
        <v>68</v>
      </c>
      <c r="AN73" s="126"/>
      <c r="AO73" s="126"/>
      <c r="AP73" s="127"/>
      <c r="AQ73" s="106"/>
      <c r="AR73" s="301" t="s">
        <v>70</v>
      </c>
      <c r="AS73" s="114" t="s">
        <v>68</v>
      </c>
      <c r="AT73" s="126"/>
      <c r="AU73" s="126"/>
      <c r="AV73" s="127"/>
      <c r="AW73" s="106"/>
      <c r="AX73" s="301" t="s">
        <v>70</v>
      </c>
      <c r="AY73" s="114" t="s">
        <v>68</v>
      </c>
      <c r="AZ73" s="126"/>
      <c r="BA73" s="126"/>
      <c r="BB73" s="127"/>
      <c r="BC73" s="106"/>
      <c r="BD73" s="301" t="s">
        <v>70</v>
      </c>
      <c r="BE73" s="114" t="s">
        <v>68</v>
      </c>
      <c r="BF73" s="126"/>
      <c r="BG73" s="126"/>
      <c r="BH73" s="127"/>
    </row>
    <row r="74" spans="1:60" ht="34.5" thickTop="1" thickBot="1" x14ac:dyDescent="0.3">
      <c r="A74" s="3"/>
      <c r="B74" s="295"/>
      <c r="C74" s="117" t="s">
        <v>69</v>
      </c>
      <c r="D74" s="64" t="e">
        <f t="shared" si="8"/>
        <v>#DIV/0!</v>
      </c>
      <c r="E74" s="64" t="e">
        <f t="shared" si="8"/>
        <v>#DIV/0!</v>
      </c>
      <c r="F74" s="67" t="e">
        <f t="shared" si="8"/>
        <v>#DIV/0!</v>
      </c>
      <c r="G74" s="106"/>
      <c r="H74" s="295"/>
      <c r="I74" s="117" t="s">
        <v>69</v>
      </c>
      <c r="J74" s="64"/>
      <c r="K74" s="64"/>
      <c r="L74" s="67"/>
      <c r="M74" s="106"/>
      <c r="N74" s="295"/>
      <c r="O74" s="117" t="s">
        <v>69</v>
      </c>
      <c r="P74" s="64"/>
      <c r="Q74" s="64"/>
      <c r="R74" s="67"/>
      <c r="S74" s="106"/>
      <c r="T74" s="295"/>
      <c r="U74" s="117" t="s">
        <v>69</v>
      </c>
      <c r="V74" s="64"/>
      <c r="W74" s="64"/>
      <c r="X74" s="67"/>
      <c r="Y74" s="106"/>
      <c r="Z74" s="295"/>
      <c r="AA74" s="117" t="s">
        <v>69</v>
      </c>
      <c r="AB74" s="64"/>
      <c r="AC74" s="64"/>
      <c r="AD74" s="67"/>
      <c r="AE74" s="3"/>
      <c r="AF74" s="295"/>
      <c r="AG74" s="117" t="s">
        <v>69</v>
      </c>
      <c r="AH74" s="64"/>
      <c r="AI74" s="64"/>
      <c r="AJ74" s="67"/>
      <c r="AK74" s="106"/>
      <c r="AL74" s="295"/>
      <c r="AM74" s="117" t="s">
        <v>69</v>
      </c>
      <c r="AN74" s="64"/>
      <c r="AO74" s="64"/>
      <c r="AP74" s="67"/>
      <c r="AQ74" s="106"/>
      <c r="AR74" s="295"/>
      <c r="AS74" s="117" t="s">
        <v>69</v>
      </c>
      <c r="AT74" s="64"/>
      <c r="AU74" s="64"/>
      <c r="AV74" s="67"/>
      <c r="AW74" s="106"/>
      <c r="AX74" s="295"/>
      <c r="AY74" s="117" t="s">
        <v>69</v>
      </c>
      <c r="AZ74" s="64"/>
      <c r="BA74" s="64"/>
      <c r="BB74" s="67"/>
      <c r="BC74" s="106"/>
      <c r="BD74" s="295"/>
      <c r="BE74" s="117" t="s">
        <v>69</v>
      </c>
      <c r="BF74" s="64"/>
      <c r="BG74" s="64"/>
      <c r="BH74" s="67"/>
    </row>
    <row r="75" spans="1:60" ht="33" thickTop="1" thickBot="1" x14ac:dyDescent="0.3">
      <c r="A75" s="3"/>
      <c r="B75" s="118" t="s">
        <v>63</v>
      </c>
      <c r="C75" s="119" t="s">
        <v>64</v>
      </c>
      <c r="D75" s="236">
        <f>J75+P75+V75+AB75+AH75+AN75+AT75+AZ75+BF75</f>
        <v>0</v>
      </c>
      <c r="E75" s="236">
        <f>K75+Q75+W75+AC75+AI75+AO75+AU75+BA75+BG75</f>
        <v>0</v>
      </c>
      <c r="F75" s="237">
        <f>L75+R75+X75+AD75+AJ75+AP75+AV75+BB75+BH75</f>
        <v>0</v>
      </c>
      <c r="G75" s="3"/>
      <c r="H75" s="118" t="s">
        <v>63</v>
      </c>
      <c r="I75" s="119" t="s">
        <v>64</v>
      </c>
      <c r="J75" s="128"/>
      <c r="K75" s="128"/>
      <c r="L75" s="129"/>
      <c r="M75" s="3"/>
      <c r="N75" s="118" t="s">
        <v>63</v>
      </c>
      <c r="O75" s="119" t="s">
        <v>64</v>
      </c>
      <c r="P75" s="128"/>
      <c r="Q75" s="128"/>
      <c r="R75" s="129"/>
      <c r="S75" s="3"/>
      <c r="T75" s="118" t="s">
        <v>63</v>
      </c>
      <c r="U75" s="119" t="s">
        <v>64</v>
      </c>
      <c r="V75" s="128"/>
      <c r="W75" s="128"/>
      <c r="X75" s="129"/>
      <c r="Y75" s="3"/>
      <c r="Z75" s="118" t="s">
        <v>63</v>
      </c>
      <c r="AA75" s="119" t="s">
        <v>64</v>
      </c>
      <c r="AB75" s="128"/>
      <c r="AC75" s="128"/>
      <c r="AD75" s="129"/>
      <c r="AE75" s="3"/>
      <c r="AF75" s="118" t="s">
        <v>63</v>
      </c>
      <c r="AG75" s="119" t="s">
        <v>64</v>
      </c>
      <c r="AH75" s="128"/>
      <c r="AI75" s="128"/>
      <c r="AJ75" s="129"/>
      <c r="AK75" s="3"/>
      <c r="AL75" s="118" t="s">
        <v>63</v>
      </c>
      <c r="AM75" s="119" t="s">
        <v>64</v>
      </c>
      <c r="AN75" s="128"/>
      <c r="AO75" s="128"/>
      <c r="AP75" s="129"/>
      <c r="AQ75" s="3"/>
      <c r="AR75" s="118" t="s">
        <v>63</v>
      </c>
      <c r="AS75" s="119" t="s">
        <v>64</v>
      </c>
      <c r="AT75" s="128"/>
      <c r="AU75" s="128"/>
      <c r="AV75" s="129"/>
      <c r="AW75" s="3"/>
      <c r="AX75" s="118" t="s">
        <v>63</v>
      </c>
      <c r="AY75" s="119" t="s">
        <v>64</v>
      </c>
      <c r="AZ75" s="128"/>
      <c r="BA75" s="128"/>
      <c r="BB75" s="129"/>
      <c r="BC75" s="3"/>
      <c r="BD75" s="118" t="s">
        <v>63</v>
      </c>
      <c r="BE75" s="119" t="s">
        <v>64</v>
      </c>
      <c r="BF75" s="128"/>
      <c r="BG75" s="128"/>
      <c r="BH75" s="129"/>
    </row>
    <row r="76" spans="1:60" ht="16.5" thickTop="1" thickBot="1" x14ac:dyDescent="0.3">
      <c r="A76" s="3"/>
      <c r="B76" s="293" t="s">
        <v>47</v>
      </c>
      <c r="C76" s="110" t="s">
        <v>60</v>
      </c>
      <c r="D76" s="136"/>
      <c r="E76" s="136"/>
      <c r="F76" s="137"/>
      <c r="G76" s="3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</row>
    <row r="77" spans="1:60" ht="16.5" thickTop="1" thickBot="1" x14ac:dyDescent="0.3">
      <c r="A77" s="3"/>
      <c r="B77" s="294"/>
      <c r="C77" s="111" t="s">
        <v>61</v>
      </c>
      <c r="D77" s="71"/>
      <c r="E77" s="71"/>
      <c r="F77" s="138"/>
      <c r="G77" s="3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</row>
    <row r="78" spans="1:60" ht="16.5" thickTop="1" thickBot="1" x14ac:dyDescent="0.3">
      <c r="A78" s="3"/>
      <c r="B78" s="294"/>
      <c r="C78" s="111" t="s">
        <v>43</v>
      </c>
      <c r="D78" s="74"/>
      <c r="E78" s="74"/>
      <c r="F78" s="139"/>
      <c r="G78" s="3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</row>
    <row r="79" spans="1:60" ht="16.5" thickTop="1" thickBot="1" x14ac:dyDescent="0.3">
      <c r="A79" s="3"/>
      <c r="B79" s="295"/>
      <c r="C79" s="107" t="s">
        <v>12</v>
      </c>
      <c r="D79" s="112">
        <f>SUM(D76:D78)</f>
        <v>0</v>
      </c>
      <c r="E79" s="112">
        <f>SUM(E76:E78)</f>
        <v>0</v>
      </c>
      <c r="F79" s="113">
        <f>SUM(F76:F78)</f>
        <v>0</v>
      </c>
      <c r="G79" s="3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5"/>
    </row>
    <row r="80" spans="1:60" ht="27" thickTop="1" thickBot="1" x14ac:dyDescent="0.3">
      <c r="A80" s="3"/>
      <c r="B80" s="301" t="s">
        <v>71</v>
      </c>
      <c r="C80" s="110" t="s">
        <v>65</v>
      </c>
      <c r="D80" s="126"/>
      <c r="E80" s="126"/>
      <c r="F80" s="12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spans="1:60" ht="27" thickTop="1" thickBot="1" x14ac:dyDescent="0.3">
      <c r="A81" s="3"/>
      <c r="B81" s="302"/>
      <c r="C81" s="111" t="s">
        <v>66</v>
      </c>
      <c r="D81" s="62"/>
      <c r="E81" s="62"/>
      <c r="F81" s="66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spans="1:60" ht="27" thickTop="1" thickBot="1" x14ac:dyDescent="0.3">
      <c r="A82" s="3"/>
      <c r="B82" s="303"/>
      <c r="C82" s="120" t="s">
        <v>67</v>
      </c>
      <c r="D82" s="115">
        <f>D80+D81</f>
        <v>0</v>
      </c>
      <c r="E82" s="115">
        <f>E80+E81</f>
        <v>0</v>
      </c>
      <c r="F82" s="116">
        <f>F80+F81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spans="1:60" ht="15.75" thickTop="1" x14ac:dyDescent="0.25">
      <c r="A83" s="3"/>
      <c r="B83" s="3"/>
      <c r="C83" s="12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  <row r="84" spans="1:60" ht="24" thickBot="1" x14ac:dyDescent="0.35">
      <c r="A84" s="3"/>
      <c r="C84" s="143" t="s">
        <v>176</v>
      </c>
      <c r="D84" s="141"/>
      <c r="E84" s="141"/>
      <c r="F84" s="141"/>
      <c r="G84" s="141"/>
      <c r="H84" s="141"/>
      <c r="I84" s="141"/>
      <c r="J84" s="142"/>
    </row>
    <row r="85" spans="1:60" ht="15.75" thickBot="1" x14ac:dyDescent="0.3">
      <c r="A85" s="3"/>
      <c r="B85" s="3"/>
      <c r="C85" s="296" t="s">
        <v>25</v>
      </c>
      <c r="D85" s="297"/>
      <c r="E85" s="297"/>
      <c r="F85" s="298"/>
      <c r="G85" s="80"/>
      <c r="H85" s="80"/>
      <c r="I85" s="296" t="s">
        <v>26</v>
      </c>
      <c r="J85" s="297"/>
      <c r="K85" s="297"/>
      <c r="L85" s="298"/>
      <c r="M85" s="3"/>
      <c r="N85" s="3"/>
      <c r="O85" s="296" t="s">
        <v>27</v>
      </c>
      <c r="P85" s="297"/>
      <c r="Q85" s="297"/>
      <c r="R85" s="298"/>
      <c r="S85" s="3"/>
      <c r="T85" s="3"/>
      <c r="U85" s="296" t="s">
        <v>28</v>
      </c>
      <c r="V85" s="297"/>
      <c r="W85" s="297"/>
      <c r="X85" s="298"/>
      <c r="Y85" s="3"/>
      <c r="Z85" s="3"/>
      <c r="AA85" s="296" t="s">
        <v>29</v>
      </c>
      <c r="AB85" s="297"/>
      <c r="AC85" s="297"/>
      <c r="AD85" s="298"/>
      <c r="AE85" s="3"/>
      <c r="AF85" s="3"/>
      <c r="AG85" s="296" t="s">
        <v>30</v>
      </c>
      <c r="AH85" s="297"/>
      <c r="AI85" s="297"/>
      <c r="AJ85" s="298"/>
      <c r="AK85" s="3"/>
      <c r="AL85" s="3"/>
      <c r="AM85" s="296" t="s">
        <v>31</v>
      </c>
      <c r="AN85" s="297"/>
      <c r="AO85" s="297"/>
      <c r="AP85" s="298"/>
      <c r="AQ85" s="3"/>
      <c r="AR85" s="3"/>
      <c r="AS85" s="296" t="s">
        <v>32</v>
      </c>
      <c r="AT85" s="297"/>
      <c r="AU85" s="297"/>
      <c r="AV85" s="298"/>
      <c r="AW85" s="3"/>
      <c r="AX85" s="3"/>
      <c r="AY85" s="296" t="s">
        <v>33</v>
      </c>
      <c r="AZ85" s="297"/>
      <c r="BA85" s="297"/>
      <c r="BB85" s="298"/>
      <c r="BC85" s="3"/>
      <c r="BD85" s="3"/>
      <c r="BE85" s="296" t="s">
        <v>34</v>
      </c>
      <c r="BF85" s="297"/>
      <c r="BG85" s="297"/>
      <c r="BH85" s="298"/>
    </row>
    <row r="86" spans="1:60" ht="15.75" thickBot="1" x14ac:dyDescent="0.3">
      <c r="A86" s="3"/>
      <c r="B86" s="3"/>
      <c r="C86" s="81" t="s">
        <v>35</v>
      </c>
      <c r="D86" s="82"/>
      <c r="E86" s="83" t="s">
        <v>36</v>
      </c>
      <c r="F86" s="84"/>
      <c r="G86" s="85"/>
      <c r="H86" s="85"/>
      <c r="I86" s="86" t="s">
        <v>35</v>
      </c>
      <c r="J86" s="87"/>
      <c r="K86" s="88" t="s">
        <v>36</v>
      </c>
      <c r="L86" s="84"/>
      <c r="O86" s="81" t="s">
        <v>35</v>
      </c>
      <c r="P86" s="132"/>
      <c r="Q86" s="83" t="s">
        <v>36</v>
      </c>
      <c r="R86" s="84"/>
      <c r="U86" s="81" t="s">
        <v>35</v>
      </c>
      <c r="V86" s="132"/>
      <c r="W86" s="83" t="s">
        <v>36</v>
      </c>
      <c r="X86" s="84"/>
      <c r="AA86" s="81" t="s">
        <v>35</v>
      </c>
      <c r="AB86" s="132"/>
      <c r="AC86" s="83" t="s">
        <v>36</v>
      </c>
      <c r="AD86" s="84"/>
      <c r="AG86" s="81" t="s">
        <v>35</v>
      </c>
      <c r="AH86" s="132"/>
      <c r="AI86" s="83" t="s">
        <v>36</v>
      </c>
      <c r="AJ86" s="84"/>
      <c r="AM86" s="81" t="s">
        <v>35</v>
      </c>
      <c r="AN86" s="132"/>
      <c r="AO86" s="83" t="s">
        <v>36</v>
      </c>
      <c r="AP86" s="84"/>
      <c r="AS86" s="81" t="s">
        <v>35</v>
      </c>
      <c r="AT86" s="133"/>
      <c r="AU86" s="83" t="s">
        <v>36</v>
      </c>
      <c r="AV86" s="84"/>
      <c r="AY86" s="81" t="s">
        <v>35</v>
      </c>
      <c r="AZ86" s="133"/>
      <c r="BA86" s="83" t="s">
        <v>36</v>
      </c>
      <c r="BB86" s="84"/>
      <c r="BE86" s="81" t="s">
        <v>35</v>
      </c>
      <c r="BF86" s="133"/>
      <c r="BG86" s="83" t="s">
        <v>36</v>
      </c>
      <c r="BH86" s="84"/>
    </row>
    <row r="87" spans="1:60" x14ac:dyDescent="0.25">
      <c r="A87" s="3"/>
      <c r="B87" s="3"/>
      <c r="C87" s="89"/>
      <c r="D87" s="89"/>
      <c r="E87" s="89"/>
      <c r="F87" s="89"/>
      <c r="G87" s="85"/>
      <c r="H87" s="85"/>
      <c r="I87" s="299" t="s">
        <v>37</v>
      </c>
      <c r="J87" s="90" t="s">
        <v>38</v>
      </c>
      <c r="K87" s="91" t="s">
        <v>39</v>
      </c>
      <c r="L87" s="3"/>
      <c r="O87" s="299" t="s">
        <v>37</v>
      </c>
      <c r="P87" s="90" t="s">
        <v>38</v>
      </c>
      <c r="Q87" s="91" t="s">
        <v>39</v>
      </c>
      <c r="R87" s="3"/>
      <c r="U87" s="299" t="s">
        <v>37</v>
      </c>
      <c r="V87" s="90" t="s">
        <v>38</v>
      </c>
      <c r="W87" s="91" t="s">
        <v>39</v>
      </c>
      <c r="X87" s="3"/>
      <c r="AA87" s="299" t="s">
        <v>37</v>
      </c>
      <c r="AB87" s="90" t="s">
        <v>38</v>
      </c>
      <c r="AC87" s="91" t="s">
        <v>39</v>
      </c>
      <c r="AD87" s="3"/>
      <c r="AG87" s="299" t="s">
        <v>37</v>
      </c>
      <c r="AH87" s="90" t="s">
        <v>38</v>
      </c>
      <c r="AI87" s="91" t="s">
        <v>39</v>
      </c>
      <c r="AJ87" s="3"/>
      <c r="AM87" s="299" t="s">
        <v>37</v>
      </c>
      <c r="AN87" s="90" t="s">
        <v>38</v>
      </c>
      <c r="AO87" s="91" t="s">
        <v>39</v>
      </c>
      <c r="AP87" s="3"/>
      <c r="AS87" s="288"/>
      <c r="AT87" s="89"/>
      <c r="AU87" s="89"/>
      <c r="AV87" s="3"/>
      <c r="AY87" s="288"/>
      <c r="AZ87" s="89"/>
      <c r="BA87" s="89"/>
      <c r="BB87" s="3"/>
      <c r="BE87" s="288"/>
      <c r="BF87" s="89"/>
      <c r="BG87" s="89"/>
      <c r="BH87" s="3"/>
    </row>
    <row r="88" spans="1:60" ht="18.75" thickBot="1" x14ac:dyDescent="0.3">
      <c r="A88" s="3"/>
      <c r="B88" s="3"/>
      <c r="C88" s="89"/>
      <c r="D88" s="89"/>
      <c r="E88" s="89"/>
      <c r="F88" s="89"/>
      <c r="G88" s="85" t="s">
        <v>40</v>
      </c>
      <c r="H88" s="85"/>
      <c r="I88" s="300"/>
      <c r="J88" s="92"/>
      <c r="K88" s="93"/>
      <c r="L88" s="89"/>
      <c r="O88" s="300"/>
      <c r="P88" s="92"/>
      <c r="Q88" s="93"/>
      <c r="R88" s="89"/>
      <c r="U88" s="300"/>
      <c r="V88" s="92"/>
      <c r="W88" s="93"/>
      <c r="X88" s="89"/>
      <c r="AA88" s="300"/>
      <c r="AB88" s="92"/>
      <c r="AC88" s="93"/>
      <c r="AD88" s="89"/>
      <c r="AG88" s="300"/>
      <c r="AH88" s="92"/>
      <c r="AI88" s="93"/>
      <c r="AJ88" s="89"/>
      <c r="AM88" s="300"/>
      <c r="AN88" s="92"/>
      <c r="AO88" s="93"/>
      <c r="AP88" s="89"/>
      <c r="AS88" s="289"/>
      <c r="AT88" s="94"/>
      <c r="AU88" s="94"/>
      <c r="AV88" s="89"/>
      <c r="AY88" s="289"/>
      <c r="AZ88" s="94"/>
      <c r="BA88" s="94"/>
      <c r="BB88" s="89"/>
      <c r="BE88" s="289"/>
      <c r="BF88" s="94"/>
      <c r="BG88" s="94"/>
      <c r="BH88" s="89"/>
    </row>
    <row r="89" spans="1:60" ht="18.75" thickBot="1" x14ac:dyDescent="0.3">
      <c r="A89" s="3"/>
      <c r="B89" s="3"/>
      <c r="C89" s="89"/>
      <c r="D89" s="89"/>
      <c r="E89" s="89"/>
      <c r="F89" s="89"/>
      <c r="G89" s="85"/>
      <c r="H89" s="85"/>
      <c r="I89" s="95"/>
      <c r="J89" s="94"/>
      <c r="K89" s="94"/>
      <c r="L89" s="89"/>
      <c r="O89" s="96"/>
      <c r="P89" s="94"/>
      <c r="Q89" s="94"/>
      <c r="R89" s="89"/>
      <c r="U89" s="96"/>
      <c r="V89" s="94"/>
      <c r="W89" s="94"/>
      <c r="X89" s="89"/>
      <c r="AA89" s="96"/>
      <c r="AB89" s="94"/>
      <c r="AC89" s="94"/>
      <c r="AD89" s="89"/>
      <c r="AG89" s="96"/>
      <c r="AH89" s="94"/>
      <c r="AI89" s="94"/>
      <c r="AJ89" s="89"/>
      <c r="AM89" s="96"/>
      <c r="AN89" s="94"/>
      <c r="AO89" s="94"/>
      <c r="AP89" s="89"/>
      <c r="AS89" s="96"/>
      <c r="AT89" s="94"/>
      <c r="AU89" s="94"/>
      <c r="AV89" s="89"/>
      <c r="AY89" s="96"/>
      <c r="AZ89" s="94"/>
      <c r="BA89" s="94"/>
      <c r="BB89" s="89"/>
      <c r="BE89" s="96"/>
      <c r="BF89" s="94"/>
      <c r="BG89" s="94"/>
      <c r="BH89" s="89"/>
    </row>
    <row r="90" spans="1:60" ht="16.5" thickTop="1" thickBot="1" x14ac:dyDescent="0.3">
      <c r="A90" s="3"/>
      <c r="B90" s="293" t="s">
        <v>48</v>
      </c>
      <c r="C90" s="97" t="s">
        <v>41</v>
      </c>
      <c r="D90" s="98" t="s">
        <v>14</v>
      </c>
      <c r="E90" s="98" t="s">
        <v>42</v>
      </c>
      <c r="F90" s="99" t="s">
        <v>3</v>
      </c>
      <c r="G90" s="3"/>
      <c r="H90" s="293" t="s">
        <v>48</v>
      </c>
      <c r="I90" s="100" t="s">
        <v>41</v>
      </c>
      <c r="J90" s="98" t="s">
        <v>14</v>
      </c>
      <c r="K90" s="98" t="s">
        <v>42</v>
      </c>
      <c r="L90" s="99" t="s">
        <v>3</v>
      </c>
      <c r="M90" s="3"/>
      <c r="N90" s="293" t="s">
        <v>48</v>
      </c>
      <c r="O90" s="100" t="s">
        <v>41</v>
      </c>
      <c r="P90" s="98" t="s">
        <v>14</v>
      </c>
      <c r="Q90" s="98" t="s">
        <v>42</v>
      </c>
      <c r="R90" s="99" t="s">
        <v>3</v>
      </c>
      <c r="S90" s="3"/>
      <c r="T90" s="293" t="s">
        <v>48</v>
      </c>
      <c r="U90" s="100" t="s">
        <v>41</v>
      </c>
      <c r="V90" s="98" t="s">
        <v>14</v>
      </c>
      <c r="W90" s="98" t="s">
        <v>42</v>
      </c>
      <c r="X90" s="99" t="s">
        <v>3</v>
      </c>
      <c r="Y90" s="3"/>
      <c r="Z90" s="293" t="s">
        <v>48</v>
      </c>
      <c r="AA90" s="100" t="s">
        <v>41</v>
      </c>
      <c r="AB90" s="98" t="s">
        <v>14</v>
      </c>
      <c r="AC90" s="98" t="s">
        <v>42</v>
      </c>
      <c r="AD90" s="99" t="s">
        <v>3</v>
      </c>
      <c r="AE90" s="3"/>
      <c r="AF90" s="293" t="s">
        <v>48</v>
      </c>
      <c r="AG90" s="100" t="s">
        <v>41</v>
      </c>
      <c r="AH90" s="98" t="s">
        <v>14</v>
      </c>
      <c r="AI90" s="98" t="s">
        <v>42</v>
      </c>
      <c r="AJ90" s="99" t="s">
        <v>3</v>
      </c>
      <c r="AK90" s="3"/>
      <c r="AL90" s="293" t="s">
        <v>48</v>
      </c>
      <c r="AM90" s="100" t="s">
        <v>41</v>
      </c>
      <c r="AN90" s="98" t="s">
        <v>14</v>
      </c>
      <c r="AO90" s="98" t="s">
        <v>42</v>
      </c>
      <c r="AP90" s="99" t="s">
        <v>3</v>
      </c>
      <c r="AQ90" s="3"/>
      <c r="AR90" s="293" t="s">
        <v>48</v>
      </c>
      <c r="AS90" s="100" t="s">
        <v>41</v>
      </c>
      <c r="AT90" s="98" t="s">
        <v>14</v>
      </c>
      <c r="AU90" s="98" t="s">
        <v>42</v>
      </c>
      <c r="AV90" s="99" t="s">
        <v>3</v>
      </c>
      <c r="AW90" s="3"/>
      <c r="AX90" s="293" t="s">
        <v>48</v>
      </c>
      <c r="AY90" s="100" t="s">
        <v>41</v>
      </c>
      <c r="AZ90" s="98" t="s">
        <v>14</v>
      </c>
      <c r="BA90" s="98" t="s">
        <v>42</v>
      </c>
      <c r="BB90" s="99" t="s">
        <v>3</v>
      </c>
      <c r="BC90" s="3"/>
      <c r="BD90" s="293" t="s">
        <v>48</v>
      </c>
      <c r="BE90" s="100" t="s">
        <v>41</v>
      </c>
      <c r="BF90" s="98" t="s">
        <v>14</v>
      </c>
      <c r="BG90" s="98" t="s">
        <v>42</v>
      </c>
      <c r="BH90" s="99" t="s">
        <v>3</v>
      </c>
    </row>
    <row r="91" spans="1:60" ht="16.5" thickTop="1" thickBot="1" x14ac:dyDescent="0.3">
      <c r="A91" s="3"/>
      <c r="B91" s="294"/>
      <c r="C91" s="29" t="s">
        <v>54</v>
      </c>
      <c r="D91" s="122">
        <f t="shared" ref="D91:F92" si="9">J91+P91+V91+AB91+AH91+AN91+AT91+AZ91+BF91</f>
        <v>0</v>
      </c>
      <c r="E91" s="122">
        <f t="shared" si="9"/>
        <v>0</v>
      </c>
      <c r="F91" s="123">
        <f t="shared" si="9"/>
        <v>0</v>
      </c>
      <c r="G91" s="3"/>
      <c r="H91" s="294"/>
      <c r="I91" s="21" t="s">
        <v>54</v>
      </c>
      <c r="J91" s="122"/>
      <c r="K91" s="122"/>
      <c r="L91" s="123"/>
      <c r="M91" s="3"/>
      <c r="N91" s="294"/>
      <c r="O91" s="21" t="s">
        <v>54</v>
      </c>
      <c r="P91" s="122"/>
      <c r="Q91" s="122"/>
      <c r="R91" s="123"/>
      <c r="S91" s="3"/>
      <c r="T91" s="294"/>
      <c r="U91" s="21" t="s">
        <v>54</v>
      </c>
      <c r="V91" s="122"/>
      <c r="W91" s="122"/>
      <c r="X91" s="123"/>
      <c r="Y91" s="3"/>
      <c r="Z91" s="294"/>
      <c r="AA91" s="21" t="s">
        <v>54</v>
      </c>
      <c r="AB91" s="122"/>
      <c r="AC91" s="122"/>
      <c r="AD91" s="123"/>
      <c r="AE91" s="3"/>
      <c r="AF91" s="294"/>
      <c r="AG91" s="21" t="s">
        <v>54</v>
      </c>
      <c r="AH91" s="122"/>
      <c r="AI91" s="122"/>
      <c r="AJ91" s="123"/>
      <c r="AK91" s="3"/>
      <c r="AL91" s="294"/>
      <c r="AM91" s="21" t="s">
        <v>54</v>
      </c>
      <c r="AN91" s="122"/>
      <c r="AO91" s="122"/>
      <c r="AP91" s="123"/>
      <c r="AQ91" s="3"/>
      <c r="AR91" s="294"/>
      <c r="AS91" s="21" t="s">
        <v>54</v>
      </c>
      <c r="AT91" s="122"/>
      <c r="AU91" s="122"/>
      <c r="AV91" s="123"/>
      <c r="AW91" s="3"/>
      <c r="AX91" s="294"/>
      <c r="AY91" s="21" t="s">
        <v>54</v>
      </c>
      <c r="AZ91" s="122"/>
      <c r="BA91" s="122"/>
      <c r="BB91" s="123"/>
      <c r="BC91" s="3"/>
      <c r="BD91" s="294"/>
      <c r="BE91" s="21" t="s">
        <v>54</v>
      </c>
      <c r="BF91" s="122"/>
      <c r="BG91" s="122"/>
      <c r="BH91" s="123"/>
    </row>
    <row r="92" spans="1:60" ht="18.75" thickTop="1" thickBot="1" x14ac:dyDescent="0.3">
      <c r="A92" s="3"/>
      <c r="B92" s="294"/>
      <c r="C92" s="29" t="s">
        <v>18</v>
      </c>
      <c r="D92" s="122">
        <f t="shared" si="9"/>
        <v>0</v>
      </c>
      <c r="E92" s="122">
        <f t="shared" si="9"/>
        <v>0</v>
      </c>
      <c r="F92" s="123">
        <f t="shared" si="9"/>
        <v>0</v>
      </c>
      <c r="G92" s="3"/>
      <c r="H92" s="294"/>
      <c r="I92" s="21" t="s">
        <v>18</v>
      </c>
      <c r="J92" s="122"/>
      <c r="K92" s="122"/>
      <c r="L92" s="123"/>
      <c r="M92" s="3"/>
      <c r="N92" s="294"/>
      <c r="O92" s="21" t="s">
        <v>18</v>
      </c>
      <c r="P92" s="122"/>
      <c r="Q92" s="122"/>
      <c r="R92" s="123"/>
      <c r="S92" s="3"/>
      <c r="T92" s="294"/>
      <c r="U92" s="21" t="s">
        <v>18</v>
      </c>
      <c r="V92" s="122"/>
      <c r="W92" s="122"/>
      <c r="X92" s="123"/>
      <c r="Y92" s="3"/>
      <c r="Z92" s="294"/>
      <c r="AA92" s="21" t="s">
        <v>18</v>
      </c>
      <c r="AB92" s="122"/>
      <c r="AC92" s="122"/>
      <c r="AD92" s="123"/>
      <c r="AE92" s="3"/>
      <c r="AF92" s="294"/>
      <c r="AG92" s="21" t="s">
        <v>18</v>
      </c>
      <c r="AH92" s="122"/>
      <c r="AI92" s="122"/>
      <c r="AJ92" s="123"/>
      <c r="AK92" s="3"/>
      <c r="AL92" s="294"/>
      <c r="AM92" s="21" t="s">
        <v>18</v>
      </c>
      <c r="AN92" s="122"/>
      <c r="AO92" s="122"/>
      <c r="AP92" s="123"/>
      <c r="AQ92" s="3"/>
      <c r="AR92" s="294"/>
      <c r="AS92" s="21" t="s">
        <v>18</v>
      </c>
      <c r="AT92" s="122"/>
      <c r="AU92" s="122"/>
      <c r="AV92" s="123"/>
      <c r="AW92" s="3"/>
      <c r="AX92" s="294"/>
      <c r="AY92" s="21" t="s">
        <v>18</v>
      </c>
      <c r="AZ92" s="122"/>
      <c r="BA92" s="122"/>
      <c r="BB92" s="123"/>
      <c r="BC92" s="3"/>
      <c r="BD92" s="294"/>
      <c r="BE92" s="21" t="s">
        <v>18</v>
      </c>
      <c r="BF92" s="122"/>
      <c r="BG92" s="122"/>
      <c r="BH92" s="123"/>
    </row>
    <row r="93" spans="1:60" ht="16.5" thickTop="1" thickBot="1" x14ac:dyDescent="0.3">
      <c r="A93" s="3"/>
      <c r="B93" s="294"/>
      <c r="C93" s="101" t="s">
        <v>16</v>
      </c>
      <c r="D93" s="103">
        <f>+D91+D92</f>
        <v>0</v>
      </c>
      <c r="E93" s="103">
        <f>+E91+E92</f>
        <v>0</v>
      </c>
      <c r="F93" s="104">
        <f>+F91+F92</f>
        <v>0</v>
      </c>
      <c r="G93" s="3"/>
      <c r="H93" s="294"/>
      <c r="I93" s="102" t="s">
        <v>16</v>
      </c>
      <c r="J93" s="103">
        <f>+J91+J92</f>
        <v>0</v>
      </c>
      <c r="K93" s="103">
        <f>+K91+K92</f>
        <v>0</v>
      </c>
      <c r="L93" s="104">
        <f>+L91+L92</f>
        <v>0</v>
      </c>
      <c r="M93" s="3"/>
      <c r="N93" s="294"/>
      <c r="O93" s="102" t="s">
        <v>16</v>
      </c>
      <c r="P93" s="103">
        <f>+P91+P92</f>
        <v>0</v>
      </c>
      <c r="Q93" s="103">
        <f>+Q91+Q92</f>
        <v>0</v>
      </c>
      <c r="R93" s="104">
        <f>+R91+R92</f>
        <v>0</v>
      </c>
      <c r="S93" s="3"/>
      <c r="T93" s="294"/>
      <c r="U93" s="102" t="s">
        <v>16</v>
      </c>
      <c r="V93" s="103">
        <f>+V91+V92</f>
        <v>0</v>
      </c>
      <c r="W93" s="103">
        <f>+W91+W92</f>
        <v>0</v>
      </c>
      <c r="X93" s="104">
        <f>+X91+X92</f>
        <v>0</v>
      </c>
      <c r="Y93" s="3"/>
      <c r="Z93" s="294"/>
      <c r="AA93" s="102" t="s">
        <v>16</v>
      </c>
      <c r="AB93" s="103">
        <f>+AB91+AB92</f>
        <v>0</v>
      </c>
      <c r="AC93" s="103">
        <f>+AC91+AC92</f>
        <v>0</v>
      </c>
      <c r="AD93" s="104">
        <f>+AD91+AD92</f>
        <v>0</v>
      </c>
      <c r="AE93" s="3"/>
      <c r="AF93" s="294"/>
      <c r="AG93" s="102" t="s">
        <v>16</v>
      </c>
      <c r="AH93" s="103">
        <f>+AH91+AH92</f>
        <v>0</v>
      </c>
      <c r="AI93" s="103">
        <f>+AI91+AI92</f>
        <v>0</v>
      </c>
      <c r="AJ93" s="104">
        <f>+AJ91+AJ92</f>
        <v>0</v>
      </c>
      <c r="AK93" s="3"/>
      <c r="AL93" s="294"/>
      <c r="AM93" s="102" t="s">
        <v>16</v>
      </c>
      <c r="AN93" s="103">
        <f>+AN91+AN92</f>
        <v>0</v>
      </c>
      <c r="AO93" s="103">
        <f>+AO91+AO92</f>
        <v>0</v>
      </c>
      <c r="AP93" s="104">
        <f>+AP91+AP92</f>
        <v>0</v>
      </c>
      <c r="AQ93" s="3"/>
      <c r="AR93" s="294"/>
      <c r="AS93" s="102" t="s">
        <v>16</v>
      </c>
      <c r="AT93" s="103">
        <f>+AT91+AT92</f>
        <v>0</v>
      </c>
      <c r="AU93" s="103">
        <f>+AU91+AU92</f>
        <v>0</v>
      </c>
      <c r="AV93" s="104">
        <f>+AV91+AV92</f>
        <v>0</v>
      </c>
      <c r="AW93" s="3"/>
      <c r="AX93" s="294"/>
      <c r="AY93" s="102" t="s">
        <v>16</v>
      </c>
      <c r="AZ93" s="103">
        <f>+AZ91+AZ92</f>
        <v>0</v>
      </c>
      <c r="BA93" s="103">
        <f>+BA91+BA92</f>
        <v>0</v>
      </c>
      <c r="BB93" s="104">
        <f>+BB91+BB92</f>
        <v>0</v>
      </c>
      <c r="BC93" s="3"/>
      <c r="BD93" s="294"/>
      <c r="BE93" s="102" t="s">
        <v>16</v>
      </c>
      <c r="BF93" s="103">
        <f>+BF91+BF92</f>
        <v>0</v>
      </c>
      <c r="BG93" s="103">
        <f>+BG91+BG92</f>
        <v>0</v>
      </c>
      <c r="BH93" s="104">
        <f>+BH91+BH92</f>
        <v>0</v>
      </c>
    </row>
    <row r="94" spans="1:60" ht="18.75" thickTop="1" thickBot="1" x14ac:dyDescent="0.3">
      <c r="A94" s="3"/>
      <c r="B94" s="294"/>
      <c r="C94" s="29" t="s">
        <v>55</v>
      </c>
      <c r="D94" s="122">
        <f>J94+P94+V94+AB94+AH94+AN94+AT94+AZ94+BF94</f>
        <v>0</v>
      </c>
      <c r="E94" s="122">
        <f>K94+Q94+W94+AC94+AI94+AO94+AU94+BA94+BG94</f>
        <v>0</v>
      </c>
      <c r="F94" s="123">
        <f>L94+R94+X94+AD94+AJ94+AP94+AV94+BB94+BH94</f>
        <v>0</v>
      </c>
      <c r="G94" s="3"/>
      <c r="H94" s="294"/>
      <c r="I94" s="21" t="s">
        <v>55</v>
      </c>
      <c r="J94" s="122"/>
      <c r="K94" s="122"/>
      <c r="L94" s="123"/>
      <c r="M94" s="3"/>
      <c r="N94" s="294"/>
      <c r="O94" s="21" t="s">
        <v>55</v>
      </c>
      <c r="P94" s="122"/>
      <c r="Q94" s="122"/>
      <c r="R94" s="123"/>
      <c r="S94" s="3"/>
      <c r="T94" s="294"/>
      <c r="U94" s="21" t="s">
        <v>55</v>
      </c>
      <c r="V94" s="122"/>
      <c r="W94" s="122"/>
      <c r="X94" s="123"/>
      <c r="Y94" s="3"/>
      <c r="Z94" s="294"/>
      <c r="AA94" s="21" t="s">
        <v>55</v>
      </c>
      <c r="AB94" s="122"/>
      <c r="AC94" s="122"/>
      <c r="AD94" s="123"/>
      <c r="AE94" s="3"/>
      <c r="AF94" s="294"/>
      <c r="AG94" s="21" t="s">
        <v>55</v>
      </c>
      <c r="AH94" s="122"/>
      <c r="AI94" s="122"/>
      <c r="AJ94" s="123"/>
      <c r="AK94" s="3"/>
      <c r="AL94" s="294"/>
      <c r="AM94" s="21" t="s">
        <v>55</v>
      </c>
      <c r="AN94" s="122"/>
      <c r="AO94" s="122"/>
      <c r="AP94" s="123"/>
      <c r="AQ94" s="3"/>
      <c r="AR94" s="294"/>
      <c r="AS94" s="21" t="s">
        <v>55</v>
      </c>
      <c r="AT94" s="122"/>
      <c r="AU94" s="122"/>
      <c r="AV94" s="123"/>
      <c r="AW94" s="3"/>
      <c r="AX94" s="294"/>
      <c r="AY94" s="21" t="s">
        <v>55</v>
      </c>
      <c r="AZ94" s="122"/>
      <c r="BA94" s="122"/>
      <c r="BB94" s="123"/>
      <c r="BC94" s="3"/>
      <c r="BD94" s="294"/>
      <c r="BE94" s="21" t="s">
        <v>55</v>
      </c>
      <c r="BF94" s="122"/>
      <c r="BG94" s="122"/>
      <c r="BH94" s="123"/>
    </row>
    <row r="95" spans="1:60" ht="16.5" thickTop="1" thickBot="1" x14ac:dyDescent="0.3">
      <c r="A95" s="3"/>
      <c r="B95" s="295"/>
      <c r="C95" s="105" t="s">
        <v>56</v>
      </c>
      <c r="D95" s="108">
        <f>+D93+D94</f>
        <v>0</v>
      </c>
      <c r="E95" s="108">
        <f>+E93+E94</f>
        <v>0</v>
      </c>
      <c r="F95" s="109">
        <f>+F93+F94</f>
        <v>0</v>
      </c>
      <c r="G95" s="106"/>
      <c r="H95" s="295"/>
      <c r="I95" s="107" t="s">
        <v>56</v>
      </c>
      <c r="J95" s="108">
        <f>+J93+J94</f>
        <v>0</v>
      </c>
      <c r="K95" s="108">
        <f>+K93+K94</f>
        <v>0</v>
      </c>
      <c r="L95" s="109">
        <f>+L93+L94</f>
        <v>0</v>
      </c>
      <c r="M95" s="106"/>
      <c r="N95" s="295"/>
      <c r="O95" s="107" t="s">
        <v>56</v>
      </c>
      <c r="P95" s="108">
        <f>+P93+P94</f>
        <v>0</v>
      </c>
      <c r="Q95" s="108">
        <f>+Q93+Q94</f>
        <v>0</v>
      </c>
      <c r="R95" s="109">
        <f>+R93+R94</f>
        <v>0</v>
      </c>
      <c r="S95" s="106"/>
      <c r="T95" s="295"/>
      <c r="U95" s="107" t="s">
        <v>56</v>
      </c>
      <c r="V95" s="108">
        <f>+V93+V94</f>
        <v>0</v>
      </c>
      <c r="W95" s="108">
        <f>+W93+W94</f>
        <v>0</v>
      </c>
      <c r="X95" s="109">
        <f>+X93+X94</f>
        <v>0</v>
      </c>
      <c r="Y95" s="106"/>
      <c r="Z95" s="295"/>
      <c r="AA95" s="107" t="s">
        <v>56</v>
      </c>
      <c r="AB95" s="108">
        <f>+AB93+AB94</f>
        <v>0</v>
      </c>
      <c r="AC95" s="108">
        <f>+AC93+AC94</f>
        <v>0</v>
      </c>
      <c r="AD95" s="109">
        <f>+AD93+AD94</f>
        <v>0</v>
      </c>
      <c r="AE95" s="3"/>
      <c r="AF95" s="295"/>
      <c r="AG95" s="107" t="s">
        <v>56</v>
      </c>
      <c r="AH95" s="108">
        <f>+AH93+AH94</f>
        <v>0</v>
      </c>
      <c r="AI95" s="108">
        <f>+AI93+AI94</f>
        <v>0</v>
      </c>
      <c r="AJ95" s="109">
        <f>+AJ93+AJ94</f>
        <v>0</v>
      </c>
      <c r="AK95" s="106"/>
      <c r="AL95" s="295"/>
      <c r="AM95" s="107" t="s">
        <v>56</v>
      </c>
      <c r="AN95" s="108">
        <f>+AN93+AN94</f>
        <v>0</v>
      </c>
      <c r="AO95" s="108">
        <f>+AO93+AO94</f>
        <v>0</v>
      </c>
      <c r="AP95" s="109">
        <f>+AP93+AP94</f>
        <v>0</v>
      </c>
      <c r="AQ95" s="106"/>
      <c r="AR95" s="295"/>
      <c r="AS95" s="107" t="s">
        <v>56</v>
      </c>
      <c r="AT95" s="130">
        <f>+AT93+AT94</f>
        <v>0</v>
      </c>
      <c r="AU95" s="130">
        <f>+AU93+AU94</f>
        <v>0</v>
      </c>
      <c r="AV95" s="131">
        <f>+AV93+AV94</f>
        <v>0</v>
      </c>
      <c r="AW95" s="106"/>
      <c r="AX95" s="295"/>
      <c r="AY95" s="107" t="s">
        <v>56</v>
      </c>
      <c r="AZ95" s="108">
        <f>+AZ93+AZ94</f>
        <v>0</v>
      </c>
      <c r="BA95" s="108">
        <f>+BA93+BA94</f>
        <v>0</v>
      </c>
      <c r="BB95" s="109">
        <f>+BB93+BB94</f>
        <v>0</v>
      </c>
      <c r="BC95" s="106"/>
      <c r="BD95" s="295"/>
      <c r="BE95" s="107" t="s">
        <v>56</v>
      </c>
      <c r="BF95" s="108">
        <f>+BF93+BF94</f>
        <v>0</v>
      </c>
      <c r="BG95" s="108">
        <f>+BG93+BG94</f>
        <v>0</v>
      </c>
      <c r="BH95" s="109">
        <f>+BH93+BH94</f>
        <v>0</v>
      </c>
    </row>
    <row r="96" spans="1:60" ht="16.5" thickTop="1" thickBot="1" x14ac:dyDescent="0.3">
      <c r="A96" s="3"/>
      <c r="B96" s="293" t="s">
        <v>53</v>
      </c>
      <c r="C96" s="114" t="s">
        <v>16</v>
      </c>
      <c r="D96" s="124">
        <f t="shared" ref="D96:F97" si="10">J96+P96+V96+AB96+AH96+AN96+AT96+AZ96+BF96</f>
        <v>0</v>
      </c>
      <c r="E96" s="124">
        <f t="shared" si="10"/>
        <v>0</v>
      </c>
      <c r="F96" s="125">
        <f t="shared" si="10"/>
        <v>0</v>
      </c>
      <c r="G96" s="106"/>
      <c r="H96" s="293" t="s">
        <v>53</v>
      </c>
      <c r="I96" s="114" t="s">
        <v>16</v>
      </c>
      <c r="J96" s="124"/>
      <c r="K96" s="124"/>
      <c r="L96" s="125"/>
      <c r="M96" s="106"/>
      <c r="N96" s="293" t="s">
        <v>53</v>
      </c>
      <c r="O96" s="114" t="s">
        <v>16</v>
      </c>
      <c r="P96" s="124"/>
      <c r="Q96" s="124"/>
      <c r="R96" s="125"/>
      <c r="S96" s="106"/>
      <c r="T96" s="293" t="s">
        <v>53</v>
      </c>
      <c r="U96" s="114" t="s">
        <v>16</v>
      </c>
      <c r="V96" s="124"/>
      <c r="W96" s="124"/>
      <c r="X96" s="125"/>
      <c r="Y96" s="106"/>
      <c r="Z96" s="293" t="s">
        <v>53</v>
      </c>
      <c r="AA96" s="114" t="s">
        <v>16</v>
      </c>
      <c r="AB96" s="124"/>
      <c r="AC96" s="124"/>
      <c r="AD96" s="125"/>
      <c r="AE96" s="3"/>
      <c r="AF96" s="293" t="s">
        <v>53</v>
      </c>
      <c r="AG96" s="114" t="s">
        <v>16</v>
      </c>
      <c r="AH96" s="124"/>
      <c r="AI96" s="124"/>
      <c r="AJ96" s="125"/>
      <c r="AK96" s="106"/>
      <c r="AL96" s="293" t="s">
        <v>53</v>
      </c>
      <c r="AM96" s="114" t="s">
        <v>16</v>
      </c>
      <c r="AN96" s="124"/>
      <c r="AO96" s="124"/>
      <c r="AP96" s="125"/>
      <c r="AQ96" s="106"/>
      <c r="AR96" s="293" t="s">
        <v>53</v>
      </c>
      <c r="AS96" s="114" t="s">
        <v>16</v>
      </c>
      <c r="AT96" s="124"/>
      <c r="AU96" s="124"/>
      <c r="AV96" s="125"/>
      <c r="AW96" s="106"/>
      <c r="AX96" s="293" t="s">
        <v>53</v>
      </c>
      <c r="AY96" s="114" t="s">
        <v>16</v>
      </c>
      <c r="AZ96" s="124"/>
      <c r="BA96" s="124"/>
      <c r="BB96" s="125"/>
      <c r="BC96" s="106"/>
      <c r="BD96" s="293" t="s">
        <v>53</v>
      </c>
      <c r="BE96" s="114" t="s">
        <v>16</v>
      </c>
      <c r="BF96" s="124"/>
      <c r="BG96" s="124"/>
      <c r="BH96" s="125"/>
    </row>
    <row r="97" spans="1:60" ht="16.5" thickTop="1" thickBot="1" x14ac:dyDescent="0.3">
      <c r="A97" s="3"/>
      <c r="B97" s="294"/>
      <c r="C97" s="21" t="s">
        <v>62</v>
      </c>
      <c r="D97" s="122">
        <f t="shared" si="10"/>
        <v>0</v>
      </c>
      <c r="E97" s="122">
        <f t="shared" si="10"/>
        <v>0</v>
      </c>
      <c r="F97" s="123">
        <f t="shared" si="10"/>
        <v>0</v>
      </c>
      <c r="G97" s="106"/>
      <c r="H97" s="294"/>
      <c r="I97" s="21" t="s">
        <v>62</v>
      </c>
      <c r="J97" s="122"/>
      <c r="K97" s="122"/>
      <c r="L97" s="123"/>
      <c r="M97" s="106"/>
      <c r="N97" s="294"/>
      <c r="O97" s="21" t="s">
        <v>62</v>
      </c>
      <c r="P97" s="122"/>
      <c r="Q97" s="122"/>
      <c r="R97" s="123"/>
      <c r="S97" s="106"/>
      <c r="T97" s="294"/>
      <c r="U97" s="21" t="s">
        <v>62</v>
      </c>
      <c r="V97" s="122"/>
      <c r="W97" s="122"/>
      <c r="X97" s="123"/>
      <c r="Y97" s="106"/>
      <c r="Z97" s="294"/>
      <c r="AA97" s="21" t="s">
        <v>62</v>
      </c>
      <c r="AB97" s="122"/>
      <c r="AC97" s="122"/>
      <c r="AD97" s="123"/>
      <c r="AE97" s="3"/>
      <c r="AF97" s="294"/>
      <c r="AG97" s="21" t="s">
        <v>62</v>
      </c>
      <c r="AH97" s="122"/>
      <c r="AI97" s="122"/>
      <c r="AJ97" s="123"/>
      <c r="AK97" s="106"/>
      <c r="AL97" s="294"/>
      <c r="AM97" s="21" t="s">
        <v>62</v>
      </c>
      <c r="AN97" s="122"/>
      <c r="AO97" s="122"/>
      <c r="AP97" s="123"/>
      <c r="AQ97" s="106"/>
      <c r="AR97" s="294"/>
      <c r="AS97" s="21" t="s">
        <v>62</v>
      </c>
      <c r="AT97" s="122"/>
      <c r="AU97" s="122"/>
      <c r="AV97" s="123"/>
      <c r="AW97" s="106"/>
      <c r="AX97" s="294"/>
      <c r="AY97" s="21" t="s">
        <v>62</v>
      </c>
      <c r="AZ97" s="122"/>
      <c r="BA97" s="122"/>
      <c r="BB97" s="123"/>
      <c r="BC97" s="106"/>
      <c r="BD97" s="294"/>
      <c r="BE97" s="21" t="s">
        <v>62</v>
      </c>
      <c r="BF97" s="122"/>
      <c r="BG97" s="122"/>
      <c r="BH97" s="123"/>
    </row>
    <row r="98" spans="1:60" ht="16.5" thickTop="1" thickBot="1" x14ac:dyDescent="0.3">
      <c r="A98" s="3"/>
      <c r="B98" s="295"/>
      <c r="C98" s="107" t="s">
        <v>12</v>
      </c>
      <c r="D98" s="108">
        <f>D96+D97</f>
        <v>0</v>
      </c>
      <c r="E98" s="108">
        <f>E96+E97</f>
        <v>0</v>
      </c>
      <c r="F98" s="109">
        <f>F96+F97</f>
        <v>0</v>
      </c>
      <c r="G98" s="106"/>
      <c r="H98" s="295"/>
      <c r="I98" s="107" t="s">
        <v>12</v>
      </c>
      <c r="J98" s="108">
        <f>+J96+J97</f>
        <v>0</v>
      </c>
      <c r="K98" s="108">
        <f>+K96+K97</f>
        <v>0</v>
      </c>
      <c r="L98" s="109">
        <f>+L96+L97</f>
        <v>0</v>
      </c>
      <c r="M98" s="106"/>
      <c r="N98" s="295"/>
      <c r="O98" s="107" t="s">
        <v>12</v>
      </c>
      <c r="P98" s="108">
        <f>+P96+P97</f>
        <v>0</v>
      </c>
      <c r="Q98" s="108">
        <f>+Q96+Q97</f>
        <v>0</v>
      </c>
      <c r="R98" s="109">
        <f>+R96+R97</f>
        <v>0</v>
      </c>
      <c r="S98" s="106"/>
      <c r="T98" s="295"/>
      <c r="U98" s="107" t="s">
        <v>12</v>
      </c>
      <c r="V98" s="108">
        <f>+V96+V97</f>
        <v>0</v>
      </c>
      <c r="W98" s="108">
        <f>+W96+W97</f>
        <v>0</v>
      </c>
      <c r="X98" s="109">
        <f>+X96+X97</f>
        <v>0</v>
      </c>
      <c r="Y98" s="106"/>
      <c r="Z98" s="295"/>
      <c r="AA98" s="107" t="s">
        <v>12</v>
      </c>
      <c r="AB98" s="108">
        <f>+AB96+AB97</f>
        <v>0</v>
      </c>
      <c r="AC98" s="108">
        <f>+AC96+AC97</f>
        <v>0</v>
      </c>
      <c r="AD98" s="109">
        <f>+AD96+AD97</f>
        <v>0</v>
      </c>
      <c r="AE98" s="3"/>
      <c r="AF98" s="295"/>
      <c r="AG98" s="107" t="s">
        <v>12</v>
      </c>
      <c r="AH98" s="108">
        <f>+AH96+AH97</f>
        <v>0</v>
      </c>
      <c r="AI98" s="108">
        <f>+AI96+AI97</f>
        <v>0</v>
      </c>
      <c r="AJ98" s="109">
        <f>+AJ96+AJ97</f>
        <v>0</v>
      </c>
      <c r="AK98" s="106"/>
      <c r="AL98" s="295"/>
      <c r="AM98" s="107" t="s">
        <v>12</v>
      </c>
      <c r="AN98" s="108">
        <f>+AN96+AN97</f>
        <v>0</v>
      </c>
      <c r="AO98" s="108">
        <f>+AO96+AO97</f>
        <v>0</v>
      </c>
      <c r="AP98" s="109">
        <f>+AP96+AP97</f>
        <v>0</v>
      </c>
      <c r="AQ98" s="106"/>
      <c r="AR98" s="295"/>
      <c r="AS98" s="107" t="s">
        <v>12</v>
      </c>
      <c r="AT98" s="108">
        <f>+AT96+AT97</f>
        <v>0</v>
      </c>
      <c r="AU98" s="108">
        <f>+AU96+AU97</f>
        <v>0</v>
      </c>
      <c r="AV98" s="109">
        <f>+AV96+AV97</f>
        <v>0</v>
      </c>
      <c r="AW98" s="106"/>
      <c r="AX98" s="295"/>
      <c r="AY98" s="107" t="s">
        <v>12</v>
      </c>
      <c r="AZ98" s="108">
        <f>+AZ96+AZ97</f>
        <v>0</v>
      </c>
      <c r="BA98" s="108">
        <f>+BA96+BA97</f>
        <v>0</v>
      </c>
      <c r="BB98" s="109">
        <f>+BB96+BB97</f>
        <v>0</v>
      </c>
      <c r="BC98" s="106"/>
      <c r="BD98" s="295"/>
      <c r="BE98" s="107" t="s">
        <v>12</v>
      </c>
      <c r="BF98" s="108">
        <f>+BF96+BF97</f>
        <v>0</v>
      </c>
      <c r="BG98" s="108">
        <f>+BG96+BG97</f>
        <v>0</v>
      </c>
      <c r="BH98" s="109">
        <f>+BH96+BH97</f>
        <v>0</v>
      </c>
    </row>
    <row r="99" spans="1:60" ht="30" thickTop="1" thickBot="1" x14ac:dyDescent="0.3">
      <c r="A99" s="3"/>
      <c r="B99" s="301" t="s">
        <v>70</v>
      </c>
      <c r="C99" s="114" t="s">
        <v>68</v>
      </c>
      <c r="D99" s="126" t="e">
        <f t="shared" ref="D99:F100" si="11">AVERAGE(J99,P99,V99,AB99,AH99,AN99)</f>
        <v>#DIV/0!</v>
      </c>
      <c r="E99" s="126" t="e">
        <f t="shared" si="11"/>
        <v>#DIV/0!</v>
      </c>
      <c r="F99" s="127" t="e">
        <f t="shared" si="11"/>
        <v>#DIV/0!</v>
      </c>
      <c r="G99" s="106"/>
      <c r="H99" s="301" t="s">
        <v>70</v>
      </c>
      <c r="I99" s="114" t="s">
        <v>68</v>
      </c>
      <c r="J99" s="126"/>
      <c r="K99" s="126"/>
      <c r="L99" s="127"/>
      <c r="M99" s="106"/>
      <c r="N99" s="301" t="s">
        <v>70</v>
      </c>
      <c r="O99" s="114" t="s">
        <v>68</v>
      </c>
      <c r="P99" s="126"/>
      <c r="Q99" s="126"/>
      <c r="R99" s="127"/>
      <c r="S99" s="106"/>
      <c r="T99" s="301" t="s">
        <v>70</v>
      </c>
      <c r="U99" s="114" t="s">
        <v>68</v>
      </c>
      <c r="V99" s="126"/>
      <c r="W99" s="126"/>
      <c r="X99" s="127"/>
      <c r="Y99" s="106"/>
      <c r="Z99" s="301" t="s">
        <v>70</v>
      </c>
      <c r="AA99" s="114" t="s">
        <v>68</v>
      </c>
      <c r="AB99" s="126"/>
      <c r="AC99" s="126"/>
      <c r="AD99" s="127"/>
      <c r="AE99" s="3"/>
      <c r="AF99" s="301" t="s">
        <v>70</v>
      </c>
      <c r="AG99" s="114" t="s">
        <v>68</v>
      </c>
      <c r="AH99" s="126"/>
      <c r="AI99" s="126"/>
      <c r="AJ99" s="127"/>
      <c r="AK99" s="106"/>
      <c r="AL99" s="301" t="s">
        <v>70</v>
      </c>
      <c r="AM99" s="114" t="s">
        <v>68</v>
      </c>
      <c r="AN99" s="126"/>
      <c r="AO99" s="126"/>
      <c r="AP99" s="127"/>
      <c r="AQ99" s="106"/>
      <c r="AR99" s="301" t="s">
        <v>70</v>
      </c>
      <c r="AS99" s="114" t="s">
        <v>68</v>
      </c>
      <c r="AT99" s="126"/>
      <c r="AU99" s="126"/>
      <c r="AV99" s="127"/>
      <c r="AW99" s="106"/>
      <c r="AX99" s="301" t="s">
        <v>70</v>
      </c>
      <c r="AY99" s="114" t="s">
        <v>68</v>
      </c>
      <c r="AZ99" s="126"/>
      <c r="BA99" s="126"/>
      <c r="BB99" s="127"/>
      <c r="BC99" s="106"/>
      <c r="BD99" s="301" t="s">
        <v>70</v>
      </c>
      <c r="BE99" s="114" t="s">
        <v>68</v>
      </c>
      <c r="BF99" s="126"/>
      <c r="BG99" s="126"/>
      <c r="BH99" s="127"/>
    </row>
    <row r="100" spans="1:60" ht="34.5" thickTop="1" thickBot="1" x14ac:dyDescent="0.3">
      <c r="A100" s="3"/>
      <c r="B100" s="295"/>
      <c r="C100" s="117" t="s">
        <v>69</v>
      </c>
      <c r="D100" s="64" t="e">
        <f t="shared" si="11"/>
        <v>#DIV/0!</v>
      </c>
      <c r="E100" s="64" t="e">
        <f t="shared" si="11"/>
        <v>#DIV/0!</v>
      </c>
      <c r="F100" s="67" t="e">
        <f t="shared" si="11"/>
        <v>#DIV/0!</v>
      </c>
      <c r="G100" s="106"/>
      <c r="H100" s="295"/>
      <c r="I100" s="117" t="s">
        <v>69</v>
      </c>
      <c r="J100" s="64"/>
      <c r="K100" s="64"/>
      <c r="L100" s="67"/>
      <c r="M100" s="106"/>
      <c r="N100" s="295"/>
      <c r="O100" s="117" t="s">
        <v>69</v>
      </c>
      <c r="P100" s="64"/>
      <c r="Q100" s="64"/>
      <c r="R100" s="67"/>
      <c r="S100" s="106"/>
      <c r="T100" s="295"/>
      <c r="U100" s="117" t="s">
        <v>69</v>
      </c>
      <c r="V100" s="64"/>
      <c r="W100" s="64"/>
      <c r="X100" s="67"/>
      <c r="Y100" s="106"/>
      <c r="Z100" s="295"/>
      <c r="AA100" s="117" t="s">
        <v>69</v>
      </c>
      <c r="AB100" s="64"/>
      <c r="AC100" s="64"/>
      <c r="AD100" s="67"/>
      <c r="AE100" s="3"/>
      <c r="AF100" s="295"/>
      <c r="AG100" s="117" t="s">
        <v>69</v>
      </c>
      <c r="AH100" s="64"/>
      <c r="AI100" s="64"/>
      <c r="AJ100" s="67"/>
      <c r="AK100" s="106"/>
      <c r="AL100" s="295"/>
      <c r="AM100" s="117" t="s">
        <v>69</v>
      </c>
      <c r="AN100" s="64"/>
      <c r="AO100" s="64"/>
      <c r="AP100" s="67"/>
      <c r="AQ100" s="106"/>
      <c r="AR100" s="295"/>
      <c r="AS100" s="117" t="s">
        <v>69</v>
      </c>
      <c r="AT100" s="64"/>
      <c r="AU100" s="64"/>
      <c r="AV100" s="67"/>
      <c r="AW100" s="106"/>
      <c r="AX100" s="295"/>
      <c r="AY100" s="117" t="s">
        <v>69</v>
      </c>
      <c r="AZ100" s="64"/>
      <c r="BA100" s="64"/>
      <c r="BB100" s="67"/>
      <c r="BC100" s="106"/>
      <c r="BD100" s="295"/>
      <c r="BE100" s="117" t="s">
        <v>69</v>
      </c>
      <c r="BF100" s="64"/>
      <c r="BG100" s="64"/>
      <c r="BH100" s="67"/>
    </row>
    <row r="101" spans="1:60" ht="33" thickTop="1" thickBot="1" x14ac:dyDescent="0.3">
      <c r="A101" s="3"/>
      <c r="B101" s="118" t="s">
        <v>63</v>
      </c>
      <c r="C101" s="119" t="s">
        <v>64</v>
      </c>
      <c r="D101" s="236"/>
      <c r="E101" s="236"/>
      <c r="F101" s="237"/>
      <c r="G101" s="3"/>
      <c r="H101" s="118" t="s">
        <v>63</v>
      </c>
      <c r="I101" s="119" t="s">
        <v>64</v>
      </c>
      <c r="J101" s="128"/>
      <c r="K101" s="128"/>
      <c r="L101" s="129"/>
      <c r="M101" s="3"/>
      <c r="N101" s="118" t="s">
        <v>63</v>
      </c>
      <c r="O101" s="119" t="s">
        <v>64</v>
      </c>
      <c r="P101" s="128"/>
      <c r="Q101" s="128"/>
      <c r="R101" s="129"/>
      <c r="S101" s="3"/>
      <c r="T101" s="118" t="s">
        <v>63</v>
      </c>
      <c r="U101" s="119" t="s">
        <v>64</v>
      </c>
      <c r="V101" s="128"/>
      <c r="W101" s="128"/>
      <c r="X101" s="129"/>
      <c r="Y101" s="3"/>
      <c r="Z101" s="118" t="s">
        <v>63</v>
      </c>
      <c r="AA101" s="119" t="s">
        <v>64</v>
      </c>
      <c r="AB101" s="128"/>
      <c r="AC101" s="128"/>
      <c r="AD101" s="129"/>
      <c r="AE101" s="3"/>
      <c r="AF101" s="118" t="s">
        <v>63</v>
      </c>
      <c r="AG101" s="119" t="s">
        <v>64</v>
      </c>
      <c r="AH101" s="128"/>
      <c r="AI101" s="128"/>
      <c r="AJ101" s="129"/>
      <c r="AK101" s="3"/>
      <c r="AL101" s="118" t="s">
        <v>63</v>
      </c>
      <c r="AM101" s="119" t="s">
        <v>64</v>
      </c>
      <c r="AN101" s="128"/>
      <c r="AO101" s="128"/>
      <c r="AP101" s="129"/>
      <c r="AQ101" s="3"/>
      <c r="AR101" s="118" t="s">
        <v>63</v>
      </c>
      <c r="AS101" s="119" t="s">
        <v>64</v>
      </c>
      <c r="AT101" s="128">
        <v>0</v>
      </c>
      <c r="AU101" s="128">
        <v>3</v>
      </c>
      <c r="AV101" s="129">
        <v>4</v>
      </c>
      <c r="AW101" s="3"/>
      <c r="AX101" s="118" t="s">
        <v>63</v>
      </c>
      <c r="AY101" s="119" t="s">
        <v>64</v>
      </c>
      <c r="AZ101" s="128"/>
      <c r="BA101" s="128"/>
      <c r="BB101" s="129"/>
      <c r="BC101" s="3"/>
      <c r="BD101" s="118" t="s">
        <v>63</v>
      </c>
      <c r="BE101" s="119" t="s">
        <v>64</v>
      </c>
      <c r="BF101" s="128"/>
      <c r="BG101" s="128"/>
      <c r="BH101" s="129"/>
    </row>
    <row r="102" spans="1:60" ht="16.5" thickTop="1" thickBot="1" x14ac:dyDescent="0.3">
      <c r="A102" s="3"/>
      <c r="B102" s="293" t="s">
        <v>47</v>
      </c>
      <c r="C102" s="110" t="s">
        <v>60</v>
      </c>
      <c r="D102" s="136"/>
      <c r="E102" s="136"/>
      <c r="F102" s="137"/>
      <c r="G102" s="3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</row>
    <row r="103" spans="1:60" ht="16.5" thickTop="1" thickBot="1" x14ac:dyDescent="0.3">
      <c r="A103" s="3"/>
      <c r="B103" s="294"/>
      <c r="C103" s="111" t="s">
        <v>61</v>
      </c>
      <c r="D103" s="71"/>
      <c r="E103" s="71"/>
      <c r="F103" s="138"/>
      <c r="G103" s="3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</row>
    <row r="104" spans="1:60" ht="16.5" thickTop="1" thickBot="1" x14ac:dyDescent="0.3">
      <c r="A104" s="3"/>
      <c r="B104" s="294"/>
      <c r="C104" s="111" t="s">
        <v>43</v>
      </c>
      <c r="D104" s="74"/>
      <c r="E104" s="74"/>
      <c r="F104" s="139"/>
      <c r="G104" s="3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</row>
    <row r="105" spans="1:60" ht="16.5" thickTop="1" thickBot="1" x14ac:dyDescent="0.3">
      <c r="A105" s="3"/>
      <c r="B105" s="295"/>
      <c r="C105" s="107" t="s">
        <v>12</v>
      </c>
      <c r="D105" s="112">
        <f>SUM(D102:D104)</f>
        <v>0</v>
      </c>
      <c r="E105" s="112">
        <f>SUM(E102:E104)</f>
        <v>0</v>
      </c>
      <c r="F105" s="113">
        <f>SUM(F102:F104)</f>
        <v>0</v>
      </c>
      <c r="G105" s="3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5"/>
    </row>
    <row r="106" spans="1:60" ht="27" thickTop="1" thickBot="1" x14ac:dyDescent="0.3">
      <c r="A106" s="3"/>
      <c r="B106" s="301" t="s">
        <v>71</v>
      </c>
      <c r="C106" s="110" t="s">
        <v>65</v>
      </c>
      <c r="D106" s="126"/>
      <c r="E106" s="126"/>
      <c r="F106" s="12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</row>
    <row r="107" spans="1:60" ht="27" thickTop="1" thickBot="1" x14ac:dyDescent="0.3">
      <c r="A107" s="3"/>
      <c r="B107" s="302"/>
      <c r="C107" s="111" t="s">
        <v>66</v>
      </c>
      <c r="D107" s="62"/>
      <c r="E107" s="62"/>
      <c r="F107" s="6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</row>
    <row r="108" spans="1:60" ht="27" thickTop="1" thickBot="1" x14ac:dyDescent="0.3">
      <c r="A108" s="3"/>
      <c r="B108" s="303"/>
      <c r="C108" s="120" t="s">
        <v>67</v>
      </c>
      <c r="D108" s="115">
        <f>D106+D107</f>
        <v>0</v>
      </c>
      <c r="E108" s="115">
        <f>E106+E107</f>
        <v>0</v>
      </c>
      <c r="F108" s="116">
        <f>F106+F107</f>
        <v>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</row>
    <row r="109" spans="1:60" ht="15.75" thickTop="1" x14ac:dyDescent="0.25">
      <c r="A109" s="3"/>
      <c r="B109" s="3"/>
      <c r="C109" s="12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</row>
    <row r="110" spans="1:60" x14ac:dyDescent="0.25">
      <c r="A110" s="3"/>
      <c r="B110" s="3"/>
      <c r="C110" s="3" t="s">
        <v>4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</row>
    <row r="111" spans="1:60" x14ac:dyDescent="0.25">
      <c r="A111" s="3"/>
      <c r="B111" s="3"/>
      <c r="C111" s="4" t="s">
        <v>177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</row>
    <row r="112" spans="1:60" x14ac:dyDescent="0.25">
      <c r="A112" s="3"/>
      <c r="B112" s="3"/>
      <c r="C112" s="4" t="s">
        <v>219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</row>
    <row r="113" spans="1:60" x14ac:dyDescent="0.25">
      <c r="A113" s="3"/>
      <c r="B113" s="3"/>
      <c r="C113" s="4" t="s">
        <v>5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</row>
    <row r="114" spans="1:60" x14ac:dyDescent="0.25">
      <c r="A114" s="3"/>
      <c r="B114" s="3"/>
      <c r="C114" s="4" t="s">
        <v>6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  <row r="115" spans="1:60" x14ac:dyDescent="0.25">
      <c r="A115" s="3"/>
      <c r="B115" s="3"/>
      <c r="C115" s="4" t="s">
        <v>7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</row>
    <row r="116" spans="1:60" x14ac:dyDescent="0.25">
      <c r="A116" s="3"/>
      <c r="B116" s="3"/>
      <c r="C116" s="4" t="s">
        <v>44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</row>
    <row r="117" spans="1:60" x14ac:dyDescent="0.25">
      <c r="A117" s="3"/>
      <c r="B117" s="3"/>
      <c r="C117" s="4" t="s">
        <v>45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  <row r="118" spans="1:60" x14ac:dyDescent="0.25">
      <c r="A118" s="3"/>
      <c r="B118" s="3"/>
      <c r="C118" s="4" t="s">
        <v>46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</row>
    <row r="119" spans="1:60" x14ac:dyDescent="0.25">
      <c r="A119" s="3"/>
      <c r="B119" s="3"/>
      <c r="C119" s="3" t="s">
        <v>172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</row>
    <row r="120" spans="1:60" x14ac:dyDescent="0.25">
      <c r="A120" s="3"/>
      <c r="B120" s="3"/>
      <c r="C120" s="25" t="s">
        <v>100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  <row r="121" spans="1:60" x14ac:dyDescent="0.25">
      <c r="C121" s="4" t="s">
        <v>72</v>
      </c>
    </row>
  </sheetData>
  <sheetProtection algorithmName="SHA-512" hashValue="Xpu3fbFdHO/vIbUH6yKCzNsqwKSgGqbYfjWTMbuzLLtmxX5K8jyJL7PHztrJuflezz2QybGDqSQ7sCdEBjztyA==" saltValue="b18uezdty23zpBaTJF+kTg==" spinCount="100000" sheet="1" objects="1" scenarios="1"/>
  <protectedRanges>
    <protectedRange sqref="D21:F22 D47:F48 D73:F74 D99:F100" name="Range5"/>
    <protectedRange sqref="C8:BH10 C34:BH36 C60:BH62 C86:BH88" name="Range1"/>
    <protectedRange sqref="J13:L14 J16:L16 J23:L23 P16:R16 P23:R23 V13:X14 V16:X16 V23:X23 AB13:AD14 AB16:AD16 AB23:AD23 AH13:AJ14 AH16:AJ16 AH23:AJ23 AN13:AP14 AN16:AP16 AN23:AP23 AT13:AV14 AT16:AV16 AT23:AV23 AZ13:BB14 AZ16:BB16 AZ23:BB23 BF13:BH14 BF16:BH16 BF23:BH23 P13:R14 BH27 J39:L40 J42:L42 J49:L49 P42:R42 P49:R49 V39:X40 V42:X42 V49:X49 AB39:AD40 AB42:AD42 AB49:AD49 AH39:AJ40 AH42:AJ42 AH49:AJ49 AN39:AP40 AN42:AP42 AN49:AP49 AT39:AV40 AT42:AV42 AT49:AV49 AZ39:BB40 AZ42:BB42 AZ49:BB49 BF39:BH40 BF42:BH42 BF49:BH49 P39:R40 BH53 J65:L66 J68:L68 J75:L75 P68:R68 P75:R75 V65:X66 V68:X68 V75:X75 AB65:AD66 AB68:AD68 AB75:AD75 AH65:AJ66 AH68:AJ68 AH75:AJ75 AN65:AP66 AN68:AP68 AN75:AP75 AT65:AV66 AT68:AV68 AT75:AV75 AZ65:BB66 AZ68:BB68 AZ75:BB75 BF65:BH66 BF68:BH68 BF75:BH75 P65:R66 BH79 J91:L92 J94:L94 J101:L101 P94:R94 P101:R101 V91:X92 V94:X94 V101:X101 AB91:AD92 AB94:AD94 AB101:AD101 AH91:AJ92 AH94:AJ94 AH101:AJ101 AN91:AP92 AN94:AP94 AN101:AP101 AT91:AV92 AT94:AV94 AT101:AV101 AZ91:BB92 AZ94:BB94 AZ101:BB101 BF91:BH92 BF94:BH94 BF101:BH101 P91:R92 BH105" name="Range2"/>
    <protectedRange sqref="D28:F29 D24:F26 D54:F55 D50:F52 D80:F81 D76:F78 D106:F107 D102:F104" name="Range4"/>
  </protectedRanges>
  <mergeCells count="205">
    <mergeCell ref="B102:B105"/>
    <mergeCell ref="B106:B108"/>
    <mergeCell ref="AL96:AL98"/>
    <mergeCell ref="AR96:AR98"/>
    <mergeCell ref="AX96:AX98"/>
    <mergeCell ref="BD96:BD98"/>
    <mergeCell ref="B99:B100"/>
    <mergeCell ref="H99:H100"/>
    <mergeCell ref="N99:N100"/>
    <mergeCell ref="T99:T100"/>
    <mergeCell ref="AR99:AR100"/>
    <mergeCell ref="AX99:AX100"/>
    <mergeCell ref="BD99:BD100"/>
    <mergeCell ref="BD90:BD95"/>
    <mergeCell ref="B96:B98"/>
    <mergeCell ref="H96:H98"/>
    <mergeCell ref="N96:N98"/>
    <mergeCell ref="T96:T98"/>
    <mergeCell ref="Z96:Z98"/>
    <mergeCell ref="AF96:AF98"/>
    <mergeCell ref="AL99:AL100"/>
    <mergeCell ref="AR90:AR95"/>
    <mergeCell ref="AX90:AX95"/>
    <mergeCell ref="B90:B95"/>
    <mergeCell ref="H90:H95"/>
    <mergeCell ref="N90:N95"/>
    <mergeCell ref="T90:T95"/>
    <mergeCell ref="Z90:Z95"/>
    <mergeCell ref="AF90:AF95"/>
    <mergeCell ref="AL90:AL95"/>
    <mergeCell ref="Z99:Z100"/>
    <mergeCell ref="AF99:AF100"/>
    <mergeCell ref="BE85:BH85"/>
    <mergeCell ref="I87:I88"/>
    <mergeCell ref="O87:O88"/>
    <mergeCell ref="U87:U88"/>
    <mergeCell ref="AA87:AA88"/>
    <mergeCell ref="AG87:AG88"/>
    <mergeCell ref="AM87:AM88"/>
    <mergeCell ref="AS87:AS88"/>
    <mergeCell ref="AY87:AY88"/>
    <mergeCell ref="BE87:BE88"/>
    <mergeCell ref="BD73:BD74"/>
    <mergeCell ref="B76:B79"/>
    <mergeCell ref="B80:B82"/>
    <mergeCell ref="C85:F85"/>
    <mergeCell ref="I85:L85"/>
    <mergeCell ref="O85:R85"/>
    <mergeCell ref="U85:X85"/>
    <mergeCell ref="AA85:AD85"/>
    <mergeCell ref="AG85:AJ85"/>
    <mergeCell ref="AM85:AP85"/>
    <mergeCell ref="AS85:AV85"/>
    <mergeCell ref="AY85:BB85"/>
    <mergeCell ref="B73:B74"/>
    <mergeCell ref="H73:H74"/>
    <mergeCell ref="N73:N74"/>
    <mergeCell ref="T73:T74"/>
    <mergeCell ref="Z73:Z74"/>
    <mergeCell ref="AF73:AF74"/>
    <mergeCell ref="AL73:AL74"/>
    <mergeCell ref="AR73:AR74"/>
    <mergeCell ref="AX73:AX74"/>
    <mergeCell ref="C59:F59"/>
    <mergeCell ref="I59:L59"/>
    <mergeCell ref="O59:R59"/>
    <mergeCell ref="BD64:BD69"/>
    <mergeCell ref="B70:B72"/>
    <mergeCell ref="H70:H72"/>
    <mergeCell ref="N70:N72"/>
    <mergeCell ref="T70:T72"/>
    <mergeCell ref="Z70:Z72"/>
    <mergeCell ref="AF70:AF72"/>
    <mergeCell ref="AL70:AL72"/>
    <mergeCell ref="AR70:AR72"/>
    <mergeCell ref="AX70:AX72"/>
    <mergeCell ref="BD70:BD72"/>
    <mergeCell ref="B64:B69"/>
    <mergeCell ref="H64:H69"/>
    <mergeCell ref="N64:N69"/>
    <mergeCell ref="T64:T69"/>
    <mergeCell ref="Z64:Z69"/>
    <mergeCell ref="AF64:AF69"/>
    <mergeCell ref="AL64:AL69"/>
    <mergeCell ref="AR64:AR69"/>
    <mergeCell ref="AX64:AX69"/>
    <mergeCell ref="B47:B48"/>
    <mergeCell ref="H47:H48"/>
    <mergeCell ref="N47:N48"/>
    <mergeCell ref="T47:T48"/>
    <mergeCell ref="Z47:Z48"/>
    <mergeCell ref="BE59:BH59"/>
    <mergeCell ref="I61:I62"/>
    <mergeCell ref="O61:O62"/>
    <mergeCell ref="U61:U62"/>
    <mergeCell ref="AA61:AA62"/>
    <mergeCell ref="AG61:AG62"/>
    <mergeCell ref="AM61:AM62"/>
    <mergeCell ref="AM59:AP59"/>
    <mergeCell ref="AS59:AV59"/>
    <mergeCell ref="AY59:BB59"/>
    <mergeCell ref="AS61:AS62"/>
    <mergeCell ref="AY61:AY62"/>
    <mergeCell ref="BE61:BE62"/>
    <mergeCell ref="U59:X59"/>
    <mergeCell ref="AA59:AD59"/>
    <mergeCell ref="AG59:AJ59"/>
    <mergeCell ref="AR47:AR48"/>
    <mergeCell ref="AX47:AX48"/>
    <mergeCell ref="BD47:BD48"/>
    <mergeCell ref="B54:B56"/>
    <mergeCell ref="B50:B53"/>
    <mergeCell ref="AF47:AF48"/>
    <mergeCell ref="BD38:BD43"/>
    <mergeCell ref="B44:B46"/>
    <mergeCell ref="H44:H46"/>
    <mergeCell ref="N44:N46"/>
    <mergeCell ref="T44:T46"/>
    <mergeCell ref="Z44:Z46"/>
    <mergeCell ref="AF44:AF46"/>
    <mergeCell ref="AL44:AL46"/>
    <mergeCell ref="AF38:AF43"/>
    <mergeCell ref="AL38:AL43"/>
    <mergeCell ref="AR38:AR43"/>
    <mergeCell ref="AX38:AX43"/>
    <mergeCell ref="BD44:BD46"/>
    <mergeCell ref="AR44:AR46"/>
    <mergeCell ref="AX44:AX46"/>
    <mergeCell ref="B38:B43"/>
    <mergeCell ref="H38:H43"/>
    <mergeCell ref="N38:N43"/>
    <mergeCell ref="T38:T43"/>
    <mergeCell ref="Z38:Z43"/>
    <mergeCell ref="AL47:AL48"/>
    <mergeCell ref="AY33:BB33"/>
    <mergeCell ref="BE33:BH33"/>
    <mergeCell ref="I35:I36"/>
    <mergeCell ref="O35:O36"/>
    <mergeCell ref="U35:U36"/>
    <mergeCell ref="AA35:AA36"/>
    <mergeCell ref="AG35:AG36"/>
    <mergeCell ref="B28:B30"/>
    <mergeCell ref="AM35:AM36"/>
    <mergeCell ref="AS35:AS36"/>
    <mergeCell ref="AY35:AY36"/>
    <mergeCell ref="BE35:BE36"/>
    <mergeCell ref="C33:F33"/>
    <mergeCell ref="I33:L33"/>
    <mergeCell ref="O33:R33"/>
    <mergeCell ref="U33:X33"/>
    <mergeCell ref="AA33:AD33"/>
    <mergeCell ref="AG33:AJ33"/>
    <mergeCell ref="N21:N22"/>
    <mergeCell ref="T21:T22"/>
    <mergeCell ref="Z21:Z22"/>
    <mergeCell ref="AF21:AF22"/>
    <mergeCell ref="AL21:AL22"/>
    <mergeCell ref="AR21:AR22"/>
    <mergeCell ref="AX21:AX22"/>
    <mergeCell ref="AM33:AP33"/>
    <mergeCell ref="AS33:AV33"/>
    <mergeCell ref="BD21:BD22"/>
    <mergeCell ref="B24:B27"/>
    <mergeCell ref="B12:B17"/>
    <mergeCell ref="H12:H17"/>
    <mergeCell ref="N12:N17"/>
    <mergeCell ref="T12:T17"/>
    <mergeCell ref="Z12:Z17"/>
    <mergeCell ref="AF12:AF17"/>
    <mergeCell ref="AL12:AL17"/>
    <mergeCell ref="AR12:AR17"/>
    <mergeCell ref="BD12:BD17"/>
    <mergeCell ref="B18:B20"/>
    <mergeCell ref="H18:H20"/>
    <mergeCell ref="N18:N20"/>
    <mergeCell ref="T18:T20"/>
    <mergeCell ref="Z18:Z20"/>
    <mergeCell ref="AF18:AF20"/>
    <mergeCell ref="AX12:AX17"/>
    <mergeCell ref="AL18:AL20"/>
    <mergeCell ref="AR18:AR20"/>
    <mergeCell ref="AX18:AX20"/>
    <mergeCell ref="BD18:BD20"/>
    <mergeCell ref="B21:B22"/>
    <mergeCell ref="H21:H22"/>
    <mergeCell ref="BE9:BE10"/>
    <mergeCell ref="C2:U2"/>
    <mergeCell ref="C7:F7"/>
    <mergeCell ref="I7:L7"/>
    <mergeCell ref="O7:R7"/>
    <mergeCell ref="U7:X7"/>
    <mergeCell ref="AA7:AD7"/>
    <mergeCell ref="AG7:AJ7"/>
    <mergeCell ref="AM7:AP7"/>
    <mergeCell ref="AS7:AV7"/>
    <mergeCell ref="AY7:BB7"/>
    <mergeCell ref="BE7:BH7"/>
    <mergeCell ref="I9:I10"/>
    <mergeCell ref="O9:O10"/>
    <mergeCell ref="U9:U10"/>
    <mergeCell ref="AA9:AA10"/>
    <mergeCell ref="AG9:AG10"/>
    <mergeCell ref="AM9:AM10"/>
    <mergeCell ref="AS9:AS10"/>
    <mergeCell ref="AY9:AY10"/>
  </mergeCells>
  <pageMargins left="0.45" right="0.45" top="0.5" bottom="0.5" header="0.3" footer="0.3"/>
  <pageSetup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15</xdr:col>
                    <xdr:colOff>123825</xdr:colOff>
                    <xdr:row>9</xdr:row>
                    <xdr:rowOff>0</xdr:rowOff>
                  </from>
                  <to>
                    <xdr:col>15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9</xdr:row>
                    <xdr:rowOff>9525</xdr:rowOff>
                  </from>
                  <to>
                    <xdr:col>16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0</xdr:rowOff>
                  </from>
                  <to>
                    <xdr:col>9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9</xdr:row>
                    <xdr:rowOff>9525</xdr:rowOff>
                  </from>
                  <to>
                    <xdr:col>10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21</xdr:col>
                    <xdr:colOff>123825</xdr:colOff>
                    <xdr:row>9</xdr:row>
                    <xdr:rowOff>0</xdr:rowOff>
                  </from>
                  <to>
                    <xdr:col>21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22</xdr:col>
                    <xdr:colOff>142875</xdr:colOff>
                    <xdr:row>9</xdr:row>
                    <xdr:rowOff>9525</xdr:rowOff>
                  </from>
                  <to>
                    <xdr:col>22</xdr:col>
                    <xdr:colOff>609600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27</xdr:col>
                    <xdr:colOff>123825</xdr:colOff>
                    <xdr:row>9</xdr:row>
                    <xdr:rowOff>0</xdr:rowOff>
                  </from>
                  <to>
                    <xdr:col>27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28</xdr:col>
                    <xdr:colOff>142875</xdr:colOff>
                    <xdr:row>9</xdr:row>
                    <xdr:rowOff>9525</xdr:rowOff>
                  </from>
                  <to>
                    <xdr:col>28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33</xdr:col>
                    <xdr:colOff>123825</xdr:colOff>
                    <xdr:row>9</xdr:row>
                    <xdr:rowOff>0</xdr:rowOff>
                  </from>
                  <to>
                    <xdr:col>33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34</xdr:col>
                    <xdr:colOff>142875</xdr:colOff>
                    <xdr:row>9</xdr:row>
                    <xdr:rowOff>9525</xdr:rowOff>
                  </from>
                  <to>
                    <xdr:col>34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39</xdr:col>
                    <xdr:colOff>123825</xdr:colOff>
                    <xdr:row>9</xdr:row>
                    <xdr:rowOff>0</xdr:rowOff>
                  </from>
                  <to>
                    <xdr:col>39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40</xdr:col>
                    <xdr:colOff>142875</xdr:colOff>
                    <xdr:row>9</xdr:row>
                    <xdr:rowOff>9525</xdr:rowOff>
                  </from>
                  <to>
                    <xdr:col>40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Group Box 13">
              <controlPr defaultSize="0" autoFill="0" autoPict="0">
                <anchor moveWithCells="1">
                  <from>
                    <xdr:col>4</xdr:col>
                    <xdr:colOff>38100</xdr:colOff>
                    <xdr:row>3</xdr:row>
                    <xdr:rowOff>47625</xdr:rowOff>
                  </from>
                  <to>
                    <xdr:col>4</xdr:col>
                    <xdr:colOff>742950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Option Button 14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76200</xdr:rowOff>
                  </from>
                  <to>
                    <xdr:col>4</xdr:col>
                    <xdr:colOff>704850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Option Button 15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247650</xdr:rowOff>
                  </from>
                  <to>
                    <xdr:col>4</xdr:col>
                    <xdr:colOff>600075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Fill="0" autoLine="0" autoPict="0">
                <anchor moveWithCells="1">
                  <from>
                    <xdr:col>15</xdr:col>
                    <xdr:colOff>123825</xdr:colOff>
                    <xdr:row>35</xdr:row>
                    <xdr:rowOff>0</xdr:rowOff>
                  </from>
                  <to>
                    <xdr:col>15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Fill="0" autoLine="0" autoPict="0">
                <anchor moveWithCells="1">
                  <from>
                    <xdr:col>16</xdr:col>
                    <xdr:colOff>142875</xdr:colOff>
                    <xdr:row>35</xdr:row>
                    <xdr:rowOff>9525</xdr:rowOff>
                  </from>
                  <to>
                    <xdr:col>16</xdr:col>
                    <xdr:colOff>447675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0</xdr:rowOff>
                  </from>
                  <to>
                    <xdr:col>9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Fill="0" autoLine="0" autoPict="0">
                <anchor moveWithCells="1">
                  <from>
                    <xdr:col>10</xdr:col>
                    <xdr:colOff>142875</xdr:colOff>
                    <xdr:row>35</xdr:row>
                    <xdr:rowOff>9525</xdr:rowOff>
                  </from>
                  <to>
                    <xdr:col>10</xdr:col>
                    <xdr:colOff>447675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Fill="0" autoLine="0" autoPict="0">
                <anchor moveWithCells="1">
                  <from>
                    <xdr:col>21</xdr:col>
                    <xdr:colOff>123825</xdr:colOff>
                    <xdr:row>35</xdr:row>
                    <xdr:rowOff>0</xdr:rowOff>
                  </from>
                  <to>
                    <xdr:col>21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Fill="0" autoLine="0" autoPict="0">
                <anchor moveWithCells="1">
                  <from>
                    <xdr:col>22</xdr:col>
                    <xdr:colOff>142875</xdr:colOff>
                    <xdr:row>35</xdr:row>
                    <xdr:rowOff>9525</xdr:rowOff>
                  </from>
                  <to>
                    <xdr:col>22</xdr:col>
                    <xdr:colOff>609600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Fill="0" autoLine="0" autoPict="0">
                <anchor moveWithCells="1">
                  <from>
                    <xdr:col>27</xdr:col>
                    <xdr:colOff>123825</xdr:colOff>
                    <xdr:row>35</xdr:row>
                    <xdr:rowOff>0</xdr:rowOff>
                  </from>
                  <to>
                    <xdr:col>27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Fill="0" autoLine="0" autoPict="0">
                <anchor moveWithCells="1">
                  <from>
                    <xdr:col>28</xdr:col>
                    <xdr:colOff>142875</xdr:colOff>
                    <xdr:row>35</xdr:row>
                    <xdr:rowOff>9525</xdr:rowOff>
                  </from>
                  <to>
                    <xdr:col>28</xdr:col>
                    <xdr:colOff>438150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Fill="0" autoLine="0" autoPict="0">
                <anchor moveWithCells="1">
                  <from>
                    <xdr:col>33</xdr:col>
                    <xdr:colOff>123825</xdr:colOff>
                    <xdr:row>35</xdr:row>
                    <xdr:rowOff>0</xdr:rowOff>
                  </from>
                  <to>
                    <xdr:col>33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Fill="0" autoLine="0" autoPict="0">
                <anchor moveWithCells="1">
                  <from>
                    <xdr:col>34</xdr:col>
                    <xdr:colOff>142875</xdr:colOff>
                    <xdr:row>35</xdr:row>
                    <xdr:rowOff>9525</xdr:rowOff>
                  </from>
                  <to>
                    <xdr:col>34</xdr:col>
                    <xdr:colOff>447675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defaultSize="0" autoFill="0" autoLine="0" autoPict="0">
                <anchor moveWithCells="1">
                  <from>
                    <xdr:col>39</xdr:col>
                    <xdr:colOff>123825</xdr:colOff>
                    <xdr:row>35</xdr:row>
                    <xdr:rowOff>0</xdr:rowOff>
                  </from>
                  <to>
                    <xdr:col>39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defaultSize="0" autoFill="0" autoLine="0" autoPict="0">
                <anchor moveWithCells="1">
                  <from>
                    <xdr:col>40</xdr:col>
                    <xdr:colOff>142875</xdr:colOff>
                    <xdr:row>35</xdr:row>
                    <xdr:rowOff>9525</xdr:rowOff>
                  </from>
                  <to>
                    <xdr:col>40</xdr:col>
                    <xdr:colOff>447675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1" name="Check Box 30">
              <controlPr defaultSize="0" autoFill="0" autoLine="0" autoPict="0">
                <anchor moveWithCells="1">
                  <from>
                    <xdr:col>15</xdr:col>
                    <xdr:colOff>123825</xdr:colOff>
                    <xdr:row>61</xdr:row>
                    <xdr:rowOff>0</xdr:rowOff>
                  </from>
                  <to>
                    <xdr:col>15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2" name="Check Box 31">
              <controlPr defaultSize="0" autoFill="0" autoLine="0" autoPict="0">
                <anchor moveWithCells="1">
                  <from>
                    <xdr:col>16</xdr:col>
                    <xdr:colOff>142875</xdr:colOff>
                    <xdr:row>61</xdr:row>
                    <xdr:rowOff>9525</xdr:rowOff>
                  </from>
                  <to>
                    <xdr:col>16</xdr:col>
                    <xdr:colOff>447675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3" name="Check Box 32">
              <controlPr defaultSize="0" autoFill="0" autoLine="0" autoPict="0">
                <anchor moveWithCells="1">
                  <from>
                    <xdr:col>9</xdr:col>
                    <xdr:colOff>123825</xdr:colOff>
                    <xdr:row>61</xdr:row>
                    <xdr:rowOff>0</xdr:rowOff>
                  </from>
                  <to>
                    <xdr:col>9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4" name="Check Box 33">
              <controlPr defaultSize="0" autoFill="0" autoLine="0" autoPict="0">
                <anchor moveWithCells="1">
                  <from>
                    <xdr:col>10</xdr:col>
                    <xdr:colOff>142875</xdr:colOff>
                    <xdr:row>61</xdr:row>
                    <xdr:rowOff>9525</xdr:rowOff>
                  </from>
                  <to>
                    <xdr:col>10</xdr:col>
                    <xdr:colOff>447675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5" name="Check Box 34">
              <controlPr defaultSize="0" autoFill="0" autoLine="0" autoPict="0">
                <anchor moveWithCells="1">
                  <from>
                    <xdr:col>21</xdr:col>
                    <xdr:colOff>123825</xdr:colOff>
                    <xdr:row>61</xdr:row>
                    <xdr:rowOff>0</xdr:rowOff>
                  </from>
                  <to>
                    <xdr:col>21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6" name="Check Box 35">
              <controlPr defaultSize="0" autoFill="0" autoLine="0" autoPict="0">
                <anchor moveWithCells="1">
                  <from>
                    <xdr:col>22</xdr:col>
                    <xdr:colOff>142875</xdr:colOff>
                    <xdr:row>61</xdr:row>
                    <xdr:rowOff>9525</xdr:rowOff>
                  </from>
                  <to>
                    <xdr:col>22</xdr:col>
                    <xdr:colOff>609600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7" name="Check Box 36">
              <controlPr defaultSize="0" autoFill="0" autoLine="0" autoPict="0">
                <anchor moveWithCells="1">
                  <from>
                    <xdr:col>27</xdr:col>
                    <xdr:colOff>123825</xdr:colOff>
                    <xdr:row>61</xdr:row>
                    <xdr:rowOff>0</xdr:rowOff>
                  </from>
                  <to>
                    <xdr:col>27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8" name="Check Box 37">
              <controlPr defaultSize="0" autoFill="0" autoLine="0" autoPict="0">
                <anchor moveWithCells="1">
                  <from>
                    <xdr:col>28</xdr:col>
                    <xdr:colOff>142875</xdr:colOff>
                    <xdr:row>61</xdr:row>
                    <xdr:rowOff>9525</xdr:rowOff>
                  </from>
                  <to>
                    <xdr:col>28</xdr:col>
                    <xdr:colOff>438150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39" name="Check Box 38">
              <controlPr defaultSize="0" autoFill="0" autoLine="0" autoPict="0">
                <anchor moveWithCells="1">
                  <from>
                    <xdr:col>33</xdr:col>
                    <xdr:colOff>123825</xdr:colOff>
                    <xdr:row>61</xdr:row>
                    <xdr:rowOff>0</xdr:rowOff>
                  </from>
                  <to>
                    <xdr:col>33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0" name="Check Box 39">
              <controlPr defaultSize="0" autoFill="0" autoLine="0" autoPict="0">
                <anchor moveWithCells="1">
                  <from>
                    <xdr:col>34</xdr:col>
                    <xdr:colOff>142875</xdr:colOff>
                    <xdr:row>61</xdr:row>
                    <xdr:rowOff>9525</xdr:rowOff>
                  </from>
                  <to>
                    <xdr:col>34</xdr:col>
                    <xdr:colOff>447675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1" name="Check Box 40">
              <controlPr defaultSize="0" autoFill="0" autoLine="0" autoPict="0">
                <anchor moveWithCells="1">
                  <from>
                    <xdr:col>39</xdr:col>
                    <xdr:colOff>123825</xdr:colOff>
                    <xdr:row>61</xdr:row>
                    <xdr:rowOff>0</xdr:rowOff>
                  </from>
                  <to>
                    <xdr:col>39</xdr:col>
                    <xdr:colOff>428625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2" name="Check Box 41">
              <controlPr defaultSize="0" autoFill="0" autoLine="0" autoPict="0">
                <anchor moveWithCells="1">
                  <from>
                    <xdr:col>40</xdr:col>
                    <xdr:colOff>142875</xdr:colOff>
                    <xdr:row>61</xdr:row>
                    <xdr:rowOff>9525</xdr:rowOff>
                  </from>
                  <to>
                    <xdr:col>40</xdr:col>
                    <xdr:colOff>447675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3" name="Check Box 43">
              <controlPr defaultSize="0" autoFill="0" autoLine="0" autoPict="0">
                <anchor moveWithCells="1">
                  <from>
                    <xdr:col>15</xdr:col>
                    <xdr:colOff>123825</xdr:colOff>
                    <xdr:row>87</xdr:row>
                    <xdr:rowOff>0</xdr:rowOff>
                  </from>
                  <to>
                    <xdr:col>15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44" name="Check Box 44">
              <controlPr defaultSize="0" autoFill="0" autoLine="0" autoPict="0">
                <anchor moveWithCells="1">
                  <from>
                    <xdr:col>16</xdr:col>
                    <xdr:colOff>142875</xdr:colOff>
                    <xdr:row>87</xdr:row>
                    <xdr:rowOff>9525</xdr:rowOff>
                  </from>
                  <to>
                    <xdr:col>16</xdr:col>
                    <xdr:colOff>447675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45" name="Check Box 45">
              <controlPr defaultSize="0" autoFill="0" autoLine="0" autoPict="0">
                <anchor moveWithCells="1">
                  <from>
                    <xdr:col>9</xdr:col>
                    <xdr:colOff>123825</xdr:colOff>
                    <xdr:row>87</xdr:row>
                    <xdr:rowOff>0</xdr:rowOff>
                  </from>
                  <to>
                    <xdr:col>9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46" name="Check Box 46">
              <controlPr defaultSize="0" autoFill="0" autoLine="0" autoPict="0">
                <anchor moveWithCells="1">
                  <from>
                    <xdr:col>10</xdr:col>
                    <xdr:colOff>142875</xdr:colOff>
                    <xdr:row>87</xdr:row>
                    <xdr:rowOff>9525</xdr:rowOff>
                  </from>
                  <to>
                    <xdr:col>10</xdr:col>
                    <xdr:colOff>447675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47" name="Check Box 47">
              <controlPr defaultSize="0" autoFill="0" autoLine="0" autoPict="0">
                <anchor moveWithCells="1">
                  <from>
                    <xdr:col>21</xdr:col>
                    <xdr:colOff>123825</xdr:colOff>
                    <xdr:row>87</xdr:row>
                    <xdr:rowOff>0</xdr:rowOff>
                  </from>
                  <to>
                    <xdr:col>21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48" name="Check Box 48">
              <controlPr defaultSize="0" autoFill="0" autoLine="0" autoPict="0">
                <anchor moveWithCells="1">
                  <from>
                    <xdr:col>22</xdr:col>
                    <xdr:colOff>142875</xdr:colOff>
                    <xdr:row>87</xdr:row>
                    <xdr:rowOff>9525</xdr:rowOff>
                  </from>
                  <to>
                    <xdr:col>22</xdr:col>
                    <xdr:colOff>609600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49" name="Check Box 49">
              <controlPr defaultSize="0" autoFill="0" autoLine="0" autoPict="0">
                <anchor moveWithCells="1">
                  <from>
                    <xdr:col>27</xdr:col>
                    <xdr:colOff>123825</xdr:colOff>
                    <xdr:row>87</xdr:row>
                    <xdr:rowOff>0</xdr:rowOff>
                  </from>
                  <to>
                    <xdr:col>27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50" name="Check Box 50">
              <controlPr defaultSize="0" autoFill="0" autoLine="0" autoPict="0">
                <anchor moveWithCells="1">
                  <from>
                    <xdr:col>28</xdr:col>
                    <xdr:colOff>142875</xdr:colOff>
                    <xdr:row>87</xdr:row>
                    <xdr:rowOff>9525</xdr:rowOff>
                  </from>
                  <to>
                    <xdr:col>28</xdr:col>
                    <xdr:colOff>438150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51" name="Check Box 51">
              <controlPr defaultSize="0" autoFill="0" autoLine="0" autoPict="0">
                <anchor moveWithCells="1">
                  <from>
                    <xdr:col>33</xdr:col>
                    <xdr:colOff>123825</xdr:colOff>
                    <xdr:row>87</xdr:row>
                    <xdr:rowOff>0</xdr:rowOff>
                  </from>
                  <to>
                    <xdr:col>33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52" name="Check Box 52">
              <controlPr defaultSize="0" autoFill="0" autoLine="0" autoPict="0">
                <anchor moveWithCells="1">
                  <from>
                    <xdr:col>34</xdr:col>
                    <xdr:colOff>142875</xdr:colOff>
                    <xdr:row>87</xdr:row>
                    <xdr:rowOff>9525</xdr:rowOff>
                  </from>
                  <to>
                    <xdr:col>34</xdr:col>
                    <xdr:colOff>447675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53" name="Check Box 53">
              <controlPr defaultSize="0" autoFill="0" autoLine="0" autoPict="0">
                <anchor moveWithCells="1">
                  <from>
                    <xdr:col>39</xdr:col>
                    <xdr:colOff>123825</xdr:colOff>
                    <xdr:row>87</xdr:row>
                    <xdr:rowOff>0</xdr:rowOff>
                  </from>
                  <to>
                    <xdr:col>39</xdr:col>
                    <xdr:colOff>428625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54" name="Check Box 54">
              <controlPr defaultSize="0" autoFill="0" autoLine="0" autoPict="0">
                <anchor moveWithCells="1">
                  <from>
                    <xdr:col>40</xdr:col>
                    <xdr:colOff>142875</xdr:colOff>
                    <xdr:row>87</xdr:row>
                    <xdr:rowOff>9525</xdr:rowOff>
                  </from>
                  <to>
                    <xdr:col>40</xdr:col>
                    <xdr:colOff>447675</xdr:colOff>
                    <xdr:row>88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B1:T17"/>
  <sheetViews>
    <sheetView showGridLines="0" workbookViewId="0">
      <selection activeCell="I26" sqref="I26"/>
    </sheetView>
  </sheetViews>
  <sheetFormatPr defaultColWidth="9.140625" defaultRowHeight="15" x14ac:dyDescent="0.25"/>
  <cols>
    <col min="1" max="1" width="2.140625" customWidth="1"/>
    <col min="2" max="2" width="14.140625" customWidth="1"/>
    <col min="3" max="5" width="10.85546875" customWidth="1"/>
    <col min="6" max="6" width="12.42578125" bestFit="1" customWidth="1"/>
    <col min="7" max="7" width="10.85546875" customWidth="1"/>
    <col min="8" max="11" width="9.42578125" customWidth="1"/>
    <col min="12" max="14" width="10.85546875" customWidth="1"/>
    <col min="15" max="16" width="10.5703125" customWidth="1"/>
    <col min="20" max="20" width="15.140625" bestFit="1" customWidth="1"/>
  </cols>
  <sheetData>
    <row r="1" spans="2:20" ht="7.5" customHeight="1" thickBot="1" x14ac:dyDescent="0.3"/>
    <row r="2" spans="2:20" ht="23.25" thickTop="1" thickBot="1" x14ac:dyDescent="0.3">
      <c r="B2" s="304" t="s">
        <v>15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6"/>
    </row>
    <row r="3" spans="2:20" ht="37.5" customHeight="1" thickTop="1" thickBot="1" x14ac:dyDescent="0.3">
      <c r="B3" s="307" t="s">
        <v>0</v>
      </c>
      <c r="C3" s="312" t="s">
        <v>48</v>
      </c>
      <c r="D3" s="313"/>
      <c r="E3" s="313"/>
      <c r="F3" s="313"/>
      <c r="G3" s="314"/>
      <c r="H3" s="309" t="s">
        <v>21</v>
      </c>
      <c r="I3" s="310"/>
      <c r="J3" s="310"/>
      <c r="K3" s="311"/>
      <c r="L3" s="58" t="s">
        <v>49</v>
      </c>
      <c r="N3" s="59"/>
      <c r="O3" s="312" t="s">
        <v>50</v>
      </c>
      <c r="P3" s="314"/>
      <c r="Q3" s="312" t="s">
        <v>51</v>
      </c>
      <c r="R3" s="313"/>
      <c r="S3" s="314"/>
      <c r="T3" s="28" t="s">
        <v>52</v>
      </c>
    </row>
    <row r="4" spans="2:20" ht="26.25" customHeight="1" thickTop="1" thickBot="1" x14ac:dyDescent="0.3">
      <c r="B4" s="308"/>
      <c r="C4" s="21" t="s">
        <v>10</v>
      </c>
      <c r="D4" s="1" t="s">
        <v>18</v>
      </c>
      <c r="E4" s="1" t="s">
        <v>16</v>
      </c>
      <c r="F4" s="1" t="s">
        <v>11</v>
      </c>
      <c r="G4" s="17" t="s">
        <v>19</v>
      </c>
      <c r="H4" s="18" t="s">
        <v>57</v>
      </c>
      <c r="I4" s="19" t="s">
        <v>58</v>
      </c>
      <c r="J4" s="19" t="s">
        <v>59</v>
      </c>
      <c r="K4" s="20" t="s">
        <v>12</v>
      </c>
      <c r="L4" s="21" t="s">
        <v>20</v>
      </c>
      <c r="M4" s="24" t="s">
        <v>17</v>
      </c>
      <c r="N4" s="17" t="s">
        <v>12</v>
      </c>
      <c r="O4" s="21" t="s">
        <v>228</v>
      </c>
      <c r="P4" s="22" t="s">
        <v>22</v>
      </c>
      <c r="Q4" s="21" t="s">
        <v>1</v>
      </c>
      <c r="R4" s="1" t="s">
        <v>2</v>
      </c>
      <c r="S4" s="17" t="s">
        <v>16</v>
      </c>
      <c r="T4" s="23" t="s">
        <v>23</v>
      </c>
    </row>
    <row r="5" spans="2:20" ht="16.5" thickTop="1" thickBot="1" x14ac:dyDescent="0.3">
      <c r="B5" s="26" t="s">
        <v>14</v>
      </c>
      <c r="C5" s="148"/>
      <c r="D5" s="122"/>
      <c r="E5" s="144">
        <f>+C5+D5</f>
        <v>0</v>
      </c>
      <c r="F5" s="122"/>
      <c r="G5" s="146">
        <f>+E5+F5</f>
        <v>0</v>
      </c>
      <c r="H5" s="70"/>
      <c r="I5" s="71"/>
      <c r="J5" s="71"/>
      <c r="K5" s="60">
        <f>H5+I5+J5</f>
        <v>0</v>
      </c>
      <c r="L5" s="148"/>
      <c r="M5" s="122"/>
      <c r="N5" s="13">
        <f>L5+M5</f>
        <v>0</v>
      </c>
      <c r="O5" s="65"/>
      <c r="P5" s="66"/>
      <c r="Q5" s="65"/>
      <c r="R5" s="62"/>
      <c r="S5" s="13">
        <f>+Q5+R5</f>
        <v>0</v>
      </c>
      <c r="T5" s="68"/>
    </row>
    <row r="6" spans="2:20" ht="18.75" thickTop="1" thickBot="1" x14ac:dyDescent="0.3">
      <c r="B6" s="26" t="s">
        <v>13</v>
      </c>
      <c r="C6" s="148"/>
      <c r="D6" s="122"/>
      <c r="E6" s="144">
        <f>+C6+D6</f>
        <v>0</v>
      </c>
      <c r="F6" s="122"/>
      <c r="G6" s="146">
        <f>+E6+F6</f>
        <v>0</v>
      </c>
      <c r="H6" s="72"/>
      <c r="I6" s="71"/>
      <c r="J6" s="71"/>
      <c r="K6" s="60">
        <f>H6+I6+J6</f>
        <v>0</v>
      </c>
      <c r="L6" s="148"/>
      <c r="M6" s="122"/>
      <c r="N6" s="13">
        <f>L6+M6</f>
        <v>0</v>
      </c>
      <c r="O6" s="65"/>
      <c r="P6" s="66"/>
      <c r="Q6" s="65"/>
      <c r="R6" s="62"/>
      <c r="S6" s="13">
        <f>+Q6+R6</f>
        <v>0</v>
      </c>
      <c r="T6" s="68"/>
    </row>
    <row r="7" spans="2:20" ht="16.5" thickTop="1" thickBot="1" x14ac:dyDescent="0.3">
      <c r="B7" s="27" t="s">
        <v>3</v>
      </c>
      <c r="C7" s="149"/>
      <c r="D7" s="150"/>
      <c r="E7" s="145">
        <f>+C7+D7</f>
        <v>0</v>
      </c>
      <c r="F7" s="150"/>
      <c r="G7" s="147">
        <f>+E7+F7</f>
        <v>0</v>
      </c>
      <c r="H7" s="73"/>
      <c r="I7" s="74"/>
      <c r="J7" s="74"/>
      <c r="K7" s="61">
        <f>H7+I7+J7</f>
        <v>0</v>
      </c>
      <c r="L7" s="149"/>
      <c r="M7" s="150"/>
      <c r="N7" s="14">
        <f>L7+M7</f>
        <v>0</v>
      </c>
      <c r="O7" s="63"/>
      <c r="P7" s="67"/>
      <c r="Q7" s="63"/>
      <c r="R7" s="64"/>
      <c r="S7" s="14">
        <f>+Q7+R7</f>
        <v>0</v>
      </c>
      <c r="T7" s="69"/>
    </row>
    <row r="8" spans="2:20" ht="15.75" thickTop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x14ac:dyDescent="0.25">
      <c r="B9" s="3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x14ac:dyDescent="0.25">
      <c r="B10" s="4" t="s">
        <v>179</v>
      </c>
      <c r="C10" s="3"/>
      <c r="D10" s="3"/>
      <c r="E10" s="3"/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  <c r="S10" s="3"/>
      <c r="T10" s="3"/>
    </row>
    <row r="11" spans="2:20" x14ac:dyDescent="0.25">
      <c r="B11" s="4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x14ac:dyDescent="0.25">
      <c r="B12" s="4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5">
      <c r="B13" s="4" t="s">
        <v>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x14ac:dyDescent="0.25">
      <c r="B14" s="4" t="s">
        <v>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2:20" x14ac:dyDescent="0.25">
      <c r="B15" s="4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2:20" x14ac:dyDescent="0.25">
      <c r="B16" s="25" t="s">
        <v>101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2:20" x14ac:dyDescent="0.25">
      <c r="B17" s="3" t="s">
        <v>24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</sheetData>
  <sheetProtection algorithmName="SHA-512" hashValue="iUCDWqL4UZjLqFEqa3bytVWiowkS/kS3Ipo48PoHQz/PiCXrhCKSbTlJNgTGJYY5urA6grdgmjN/8zVtSShUvw==" saltValue="4YdolLeLqt+1yfDaNizqAw==" spinCount="100000" sheet="1" objects="1" scenarios="1"/>
  <protectedRanges>
    <protectedRange sqref="C5:D7 O5:R7 H5:J7 T5:T7 L5:M7 F5:F7" name="Range1"/>
  </protectedRanges>
  <mergeCells count="6">
    <mergeCell ref="B2:T2"/>
    <mergeCell ref="B3:B4"/>
    <mergeCell ref="H3:K3"/>
    <mergeCell ref="C3:G3"/>
    <mergeCell ref="O3:P3"/>
    <mergeCell ref="Q3:S3"/>
  </mergeCells>
  <pageMargins left="0.45" right="0.45" top="0.75" bottom="0.75" header="0.3" footer="0.3"/>
  <pageSetup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Group Box 12">
              <controlPr defaultSize="0" autoFill="0" autoPict="0">
                <anchor moveWithCells="1">
                  <from>
                    <xdr:col>11</xdr:col>
                    <xdr:colOff>704850</xdr:colOff>
                    <xdr:row>2</xdr:row>
                    <xdr:rowOff>0</xdr:rowOff>
                  </from>
                  <to>
                    <xdr:col>13</xdr:col>
                    <xdr:colOff>28575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Option Button 14">
              <controlPr defaultSize="0" autoFill="0" autoLine="0" autoPict="0">
                <anchor moveWithCells="1">
                  <from>
                    <xdr:col>12</xdr:col>
                    <xdr:colOff>38100</xdr:colOff>
                    <xdr:row>2</xdr:row>
                    <xdr:rowOff>57150</xdr:rowOff>
                  </from>
                  <to>
                    <xdr:col>13</xdr:col>
                    <xdr:colOff>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Option Button 15">
              <controlPr defaultSize="0" autoFill="0" autoLine="0" autoPict="0">
                <anchor moveWithCells="1">
                  <from>
                    <xdr:col>12</xdr:col>
                    <xdr:colOff>47625</xdr:colOff>
                    <xdr:row>2</xdr:row>
                    <xdr:rowOff>266700</xdr:rowOff>
                  </from>
                  <to>
                    <xdr:col>12</xdr:col>
                    <xdr:colOff>581025</xdr:colOff>
                    <xdr:row>2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B1:T42"/>
  <sheetViews>
    <sheetView showGridLines="0" workbookViewId="0"/>
  </sheetViews>
  <sheetFormatPr defaultColWidth="9.140625" defaultRowHeight="15" x14ac:dyDescent="0.25"/>
  <cols>
    <col min="1" max="1" width="2.140625" customWidth="1"/>
    <col min="2" max="2" width="14.140625" customWidth="1"/>
    <col min="3" max="5" width="10.85546875" customWidth="1"/>
    <col min="6" max="6" width="12.42578125" bestFit="1" customWidth="1"/>
    <col min="7" max="7" width="10.85546875" customWidth="1"/>
    <col min="8" max="11" width="9.42578125" customWidth="1"/>
    <col min="12" max="14" width="10.85546875" customWidth="1"/>
    <col min="15" max="16" width="10.5703125" customWidth="1"/>
    <col min="20" max="20" width="15.140625" bestFit="1" customWidth="1"/>
  </cols>
  <sheetData>
    <row r="1" spans="2:20" ht="24" thickBot="1" x14ac:dyDescent="0.35">
      <c r="B1" s="143" t="s">
        <v>173</v>
      </c>
    </row>
    <row r="2" spans="2:20" ht="23.25" thickTop="1" thickBot="1" x14ac:dyDescent="0.3">
      <c r="B2" s="304" t="s">
        <v>15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6"/>
    </row>
    <row r="3" spans="2:20" ht="37.5" customHeight="1" thickTop="1" thickBot="1" x14ac:dyDescent="0.3">
      <c r="B3" s="307" t="s">
        <v>0</v>
      </c>
      <c r="C3" s="312" t="s">
        <v>48</v>
      </c>
      <c r="D3" s="313"/>
      <c r="E3" s="313"/>
      <c r="F3" s="313"/>
      <c r="G3" s="314"/>
      <c r="H3" s="309" t="s">
        <v>21</v>
      </c>
      <c r="I3" s="310"/>
      <c r="J3" s="310"/>
      <c r="K3" s="311"/>
      <c r="L3" s="58" t="s">
        <v>49</v>
      </c>
      <c r="N3" s="59"/>
      <c r="O3" s="312" t="s">
        <v>50</v>
      </c>
      <c r="P3" s="314"/>
      <c r="Q3" s="312" t="s">
        <v>51</v>
      </c>
      <c r="R3" s="313"/>
      <c r="S3" s="314"/>
      <c r="T3" s="28" t="s">
        <v>52</v>
      </c>
    </row>
    <row r="4" spans="2:20" ht="26.25" customHeight="1" thickTop="1" thickBot="1" x14ac:dyDescent="0.3">
      <c r="B4" s="308"/>
      <c r="C4" s="21" t="s">
        <v>10</v>
      </c>
      <c r="D4" s="1" t="s">
        <v>18</v>
      </c>
      <c r="E4" s="1" t="s">
        <v>16</v>
      </c>
      <c r="F4" s="1" t="s">
        <v>11</v>
      </c>
      <c r="G4" s="17" t="s">
        <v>19</v>
      </c>
      <c r="H4" s="18" t="s">
        <v>57</v>
      </c>
      <c r="I4" s="19" t="s">
        <v>58</v>
      </c>
      <c r="J4" s="19" t="s">
        <v>59</v>
      </c>
      <c r="K4" s="20" t="s">
        <v>12</v>
      </c>
      <c r="L4" s="21" t="s">
        <v>20</v>
      </c>
      <c r="M4" s="24" t="s">
        <v>17</v>
      </c>
      <c r="N4" s="17" t="s">
        <v>12</v>
      </c>
      <c r="O4" s="21" t="s">
        <v>228</v>
      </c>
      <c r="P4" s="22" t="s">
        <v>22</v>
      </c>
      <c r="Q4" s="21" t="s">
        <v>1</v>
      </c>
      <c r="R4" s="1" t="s">
        <v>2</v>
      </c>
      <c r="S4" s="17" t="s">
        <v>16</v>
      </c>
      <c r="T4" s="23" t="s">
        <v>23</v>
      </c>
    </row>
    <row r="5" spans="2:20" ht="16.5" thickTop="1" thickBot="1" x14ac:dyDescent="0.3">
      <c r="B5" s="26" t="s">
        <v>14</v>
      </c>
      <c r="C5" s="148"/>
      <c r="D5" s="122"/>
      <c r="E5" s="144">
        <f>+C5+D5</f>
        <v>0</v>
      </c>
      <c r="F5" s="122"/>
      <c r="G5" s="146">
        <f>+E5+F5</f>
        <v>0</v>
      </c>
      <c r="H5" s="70"/>
      <c r="I5" s="71"/>
      <c r="J5" s="71"/>
      <c r="K5" s="60">
        <f>H5+I5+J5</f>
        <v>0</v>
      </c>
      <c r="L5" s="148"/>
      <c r="M5" s="122"/>
      <c r="N5" s="13">
        <f>L5+M5</f>
        <v>0</v>
      </c>
      <c r="O5" s="65"/>
      <c r="P5" s="66"/>
      <c r="Q5" s="65"/>
      <c r="R5" s="62"/>
      <c r="S5" s="13">
        <f>+Q5+R5</f>
        <v>0</v>
      </c>
      <c r="T5" s="68"/>
    </row>
    <row r="6" spans="2:20" ht="18.75" thickTop="1" thickBot="1" x14ac:dyDescent="0.3">
      <c r="B6" s="26" t="s">
        <v>13</v>
      </c>
      <c r="C6" s="148"/>
      <c r="D6" s="122"/>
      <c r="E6" s="144">
        <f>+C6+D6</f>
        <v>0</v>
      </c>
      <c r="F6" s="122"/>
      <c r="G6" s="146">
        <f>+E6+F6</f>
        <v>0</v>
      </c>
      <c r="H6" s="72"/>
      <c r="I6" s="71"/>
      <c r="J6" s="71"/>
      <c r="K6" s="60">
        <f>H6+I6+J6</f>
        <v>0</v>
      </c>
      <c r="L6" s="148"/>
      <c r="M6" s="122"/>
      <c r="N6" s="13">
        <f>L6+M6</f>
        <v>0</v>
      </c>
      <c r="O6" s="65"/>
      <c r="P6" s="66"/>
      <c r="Q6" s="65"/>
      <c r="R6" s="62"/>
      <c r="S6" s="13">
        <f>+Q6+R6</f>
        <v>0</v>
      </c>
      <c r="T6" s="68"/>
    </row>
    <row r="7" spans="2:20" ht="16.5" thickTop="1" thickBot="1" x14ac:dyDescent="0.3">
      <c r="B7" s="27" t="s">
        <v>3</v>
      </c>
      <c r="C7" s="149"/>
      <c r="D7" s="150"/>
      <c r="E7" s="145">
        <f>+C7+D7</f>
        <v>0</v>
      </c>
      <c r="F7" s="150"/>
      <c r="G7" s="147">
        <f>+E7+F7</f>
        <v>0</v>
      </c>
      <c r="H7" s="73"/>
      <c r="I7" s="74"/>
      <c r="J7" s="74"/>
      <c r="K7" s="61">
        <f>H7+I7+J7</f>
        <v>0</v>
      </c>
      <c r="L7" s="149"/>
      <c r="M7" s="150"/>
      <c r="N7" s="14">
        <f>L7+M7</f>
        <v>0</v>
      </c>
      <c r="O7" s="63"/>
      <c r="P7" s="67"/>
      <c r="Q7" s="63"/>
      <c r="R7" s="64"/>
      <c r="S7" s="14">
        <f>+Q7+R7</f>
        <v>0</v>
      </c>
      <c r="T7" s="69"/>
    </row>
    <row r="8" spans="2:20" ht="15.75" thickTop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ht="24" thickBot="1" x14ac:dyDescent="0.35">
      <c r="B9" s="143" t="s">
        <v>174</v>
      </c>
    </row>
    <row r="10" spans="2:20" ht="23.25" thickTop="1" thickBot="1" x14ac:dyDescent="0.3">
      <c r="B10" s="304" t="s">
        <v>15</v>
      </c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6"/>
    </row>
    <row r="11" spans="2:20" ht="33.75" thickTop="1" thickBot="1" x14ac:dyDescent="0.3">
      <c r="B11" s="307" t="s">
        <v>0</v>
      </c>
      <c r="C11" s="312" t="s">
        <v>48</v>
      </c>
      <c r="D11" s="313"/>
      <c r="E11" s="313"/>
      <c r="F11" s="313"/>
      <c r="G11" s="314"/>
      <c r="H11" s="309" t="s">
        <v>21</v>
      </c>
      <c r="I11" s="310"/>
      <c r="J11" s="310"/>
      <c r="K11" s="311"/>
      <c r="L11" s="58" t="s">
        <v>49</v>
      </c>
      <c r="N11" s="59"/>
      <c r="O11" s="312" t="s">
        <v>50</v>
      </c>
      <c r="P11" s="314"/>
      <c r="Q11" s="312" t="s">
        <v>51</v>
      </c>
      <c r="R11" s="313"/>
      <c r="S11" s="314"/>
      <c r="T11" s="28" t="s">
        <v>52</v>
      </c>
    </row>
    <row r="12" spans="2:20" ht="31.5" thickTop="1" thickBot="1" x14ac:dyDescent="0.3">
      <c r="B12" s="308"/>
      <c r="C12" s="21" t="s">
        <v>10</v>
      </c>
      <c r="D12" s="1" t="s">
        <v>18</v>
      </c>
      <c r="E12" s="1" t="s">
        <v>16</v>
      </c>
      <c r="F12" s="1" t="s">
        <v>11</v>
      </c>
      <c r="G12" s="17" t="s">
        <v>19</v>
      </c>
      <c r="H12" s="18" t="s">
        <v>57</v>
      </c>
      <c r="I12" s="19" t="s">
        <v>58</v>
      </c>
      <c r="J12" s="19" t="s">
        <v>59</v>
      </c>
      <c r="K12" s="20" t="s">
        <v>12</v>
      </c>
      <c r="L12" s="21" t="s">
        <v>20</v>
      </c>
      <c r="M12" s="24" t="s">
        <v>17</v>
      </c>
      <c r="N12" s="17" t="s">
        <v>12</v>
      </c>
      <c r="O12" s="21" t="s">
        <v>228</v>
      </c>
      <c r="P12" s="22" t="s">
        <v>22</v>
      </c>
      <c r="Q12" s="21" t="s">
        <v>1</v>
      </c>
      <c r="R12" s="1" t="s">
        <v>2</v>
      </c>
      <c r="S12" s="17" t="s">
        <v>16</v>
      </c>
      <c r="T12" s="23" t="s">
        <v>23</v>
      </c>
    </row>
    <row r="13" spans="2:20" ht="16.5" thickTop="1" thickBot="1" x14ac:dyDescent="0.3">
      <c r="B13" s="26" t="s">
        <v>14</v>
      </c>
      <c r="C13" s="148"/>
      <c r="D13" s="122"/>
      <c r="E13" s="144">
        <f>+C13+D13</f>
        <v>0</v>
      </c>
      <c r="F13" s="122"/>
      <c r="G13" s="146">
        <f>+E13+F13</f>
        <v>0</v>
      </c>
      <c r="H13" s="70"/>
      <c r="I13" s="71"/>
      <c r="J13" s="71"/>
      <c r="K13" s="60">
        <f>H13+I13+J13</f>
        <v>0</v>
      </c>
      <c r="L13" s="148"/>
      <c r="M13" s="122"/>
      <c r="N13" s="13">
        <f>L13+M13</f>
        <v>0</v>
      </c>
      <c r="O13" s="65"/>
      <c r="P13" s="66"/>
      <c r="Q13" s="65"/>
      <c r="R13" s="62"/>
      <c r="S13" s="13">
        <f>+Q13+R13</f>
        <v>0</v>
      </c>
      <c r="T13" s="68"/>
    </row>
    <row r="14" spans="2:20" ht="18.75" thickTop="1" thickBot="1" x14ac:dyDescent="0.3">
      <c r="B14" s="26" t="s">
        <v>13</v>
      </c>
      <c r="C14" s="148"/>
      <c r="D14" s="122"/>
      <c r="E14" s="144">
        <f>+C14+D14</f>
        <v>0</v>
      </c>
      <c r="F14" s="122"/>
      <c r="G14" s="146">
        <f>+E14+F14</f>
        <v>0</v>
      </c>
      <c r="H14" s="72"/>
      <c r="I14" s="71"/>
      <c r="J14" s="71"/>
      <c r="K14" s="60">
        <f>H14+I14+J14</f>
        <v>0</v>
      </c>
      <c r="L14" s="148"/>
      <c r="M14" s="122"/>
      <c r="N14" s="13">
        <f>L14+M14</f>
        <v>0</v>
      </c>
      <c r="O14" s="65"/>
      <c r="P14" s="66"/>
      <c r="Q14" s="65"/>
      <c r="R14" s="62"/>
      <c r="S14" s="13">
        <f>+Q14+R14</f>
        <v>0</v>
      </c>
      <c r="T14" s="68"/>
    </row>
    <row r="15" spans="2:20" ht="16.5" thickTop="1" thickBot="1" x14ac:dyDescent="0.3">
      <c r="B15" s="27" t="s">
        <v>3</v>
      </c>
      <c r="C15" s="149"/>
      <c r="D15" s="150"/>
      <c r="E15" s="145">
        <f>+C15+D15</f>
        <v>0</v>
      </c>
      <c r="F15" s="150"/>
      <c r="G15" s="147">
        <f>+E15+F15</f>
        <v>0</v>
      </c>
      <c r="H15" s="73"/>
      <c r="I15" s="74"/>
      <c r="J15" s="74"/>
      <c r="K15" s="61">
        <f>H15+I15+J15</f>
        <v>0</v>
      </c>
      <c r="L15" s="149"/>
      <c r="M15" s="150"/>
      <c r="N15" s="14">
        <f>L15+M15</f>
        <v>0</v>
      </c>
      <c r="O15" s="63"/>
      <c r="P15" s="67"/>
      <c r="Q15" s="63"/>
      <c r="R15" s="64"/>
      <c r="S15" s="14">
        <f>+Q15+R15</f>
        <v>0</v>
      </c>
      <c r="T15" s="69"/>
    </row>
    <row r="16" spans="2:20" ht="15.75" thickTop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2:20" ht="24" thickBot="1" x14ac:dyDescent="0.35">
      <c r="B17" s="143" t="s">
        <v>175</v>
      </c>
    </row>
    <row r="18" spans="2:20" ht="23.25" thickTop="1" thickBot="1" x14ac:dyDescent="0.3">
      <c r="B18" s="304" t="s">
        <v>15</v>
      </c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6"/>
    </row>
    <row r="19" spans="2:20" ht="33.75" thickTop="1" thickBot="1" x14ac:dyDescent="0.3">
      <c r="B19" s="307" t="s">
        <v>0</v>
      </c>
      <c r="C19" s="312" t="s">
        <v>48</v>
      </c>
      <c r="D19" s="313"/>
      <c r="E19" s="313"/>
      <c r="F19" s="313"/>
      <c r="G19" s="314"/>
      <c r="H19" s="309" t="s">
        <v>21</v>
      </c>
      <c r="I19" s="310"/>
      <c r="J19" s="310"/>
      <c r="K19" s="311"/>
      <c r="L19" s="58" t="s">
        <v>49</v>
      </c>
      <c r="N19" s="59"/>
      <c r="O19" s="312" t="s">
        <v>50</v>
      </c>
      <c r="P19" s="314"/>
      <c r="Q19" s="312" t="s">
        <v>51</v>
      </c>
      <c r="R19" s="313"/>
      <c r="S19" s="314"/>
      <c r="T19" s="28" t="s">
        <v>52</v>
      </c>
    </row>
    <row r="20" spans="2:20" ht="31.5" thickTop="1" thickBot="1" x14ac:dyDescent="0.3">
      <c r="B20" s="308"/>
      <c r="C20" s="21" t="s">
        <v>10</v>
      </c>
      <c r="D20" s="1" t="s">
        <v>18</v>
      </c>
      <c r="E20" s="1" t="s">
        <v>16</v>
      </c>
      <c r="F20" s="1" t="s">
        <v>11</v>
      </c>
      <c r="G20" s="17" t="s">
        <v>19</v>
      </c>
      <c r="H20" s="18" t="s">
        <v>57</v>
      </c>
      <c r="I20" s="19" t="s">
        <v>58</v>
      </c>
      <c r="J20" s="19" t="s">
        <v>59</v>
      </c>
      <c r="K20" s="20" t="s">
        <v>12</v>
      </c>
      <c r="L20" s="21" t="s">
        <v>20</v>
      </c>
      <c r="M20" s="24" t="s">
        <v>17</v>
      </c>
      <c r="N20" s="17" t="s">
        <v>12</v>
      </c>
      <c r="O20" s="21" t="s">
        <v>228</v>
      </c>
      <c r="P20" s="22" t="s">
        <v>22</v>
      </c>
      <c r="Q20" s="21" t="s">
        <v>1</v>
      </c>
      <c r="R20" s="1" t="s">
        <v>2</v>
      </c>
      <c r="S20" s="17" t="s">
        <v>16</v>
      </c>
      <c r="T20" s="23" t="s">
        <v>23</v>
      </c>
    </row>
    <row r="21" spans="2:20" ht="16.5" thickTop="1" thickBot="1" x14ac:dyDescent="0.3">
      <c r="B21" s="26" t="s">
        <v>14</v>
      </c>
      <c r="C21" s="148"/>
      <c r="D21" s="122"/>
      <c r="E21" s="144">
        <f>+C21+D21</f>
        <v>0</v>
      </c>
      <c r="F21" s="122"/>
      <c r="G21" s="146">
        <f>+E21+F21</f>
        <v>0</v>
      </c>
      <c r="H21" s="70"/>
      <c r="I21" s="71"/>
      <c r="J21" s="71"/>
      <c r="K21" s="60">
        <f>H21+I21+J21</f>
        <v>0</v>
      </c>
      <c r="L21" s="148"/>
      <c r="M21" s="122"/>
      <c r="N21" s="13">
        <f>L21+M21</f>
        <v>0</v>
      </c>
      <c r="O21" s="65"/>
      <c r="P21" s="66"/>
      <c r="Q21" s="65"/>
      <c r="R21" s="62"/>
      <c r="S21" s="13">
        <f>+Q21+R21</f>
        <v>0</v>
      </c>
      <c r="T21" s="68"/>
    </row>
    <row r="22" spans="2:20" ht="18.75" thickTop="1" thickBot="1" x14ac:dyDescent="0.3">
      <c r="B22" s="26" t="s">
        <v>13</v>
      </c>
      <c r="C22" s="148"/>
      <c r="D22" s="122"/>
      <c r="E22" s="144">
        <f>+C22+D22</f>
        <v>0</v>
      </c>
      <c r="F22" s="122"/>
      <c r="G22" s="146">
        <f>+E22+F22</f>
        <v>0</v>
      </c>
      <c r="H22" s="72"/>
      <c r="I22" s="71"/>
      <c r="J22" s="71"/>
      <c r="K22" s="60">
        <f>H22+I22+J22</f>
        <v>0</v>
      </c>
      <c r="L22" s="148"/>
      <c r="M22" s="122"/>
      <c r="N22" s="13">
        <f>L22+M22</f>
        <v>0</v>
      </c>
      <c r="O22" s="65"/>
      <c r="P22" s="66"/>
      <c r="Q22" s="65"/>
      <c r="R22" s="62"/>
      <c r="S22" s="13">
        <f>+Q22+R22</f>
        <v>0</v>
      </c>
      <c r="T22" s="68"/>
    </row>
    <row r="23" spans="2:20" ht="16.5" thickTop="1" thickBot="1" x14ac:dyDescent="0.3">
      <c r="B23" s="27" t="s">
        <v>3</v>
      </c>
      <c r="C23" s="149"/>
      <c r="D23" s="150"/>
      <c r="E23" s="145">
        <f>+C23+D23</f>
        <v>0</v>
      </c>
      <c r="F23" s="150"/>
      <c r="G23" s="147">
        <f>+E23+F23</f>
        <v>0</v>
      </c>
      <c r="H23" s="73"/>
      <c r="I23" s="74"/>
      <c r="J23" s="74"/>
      <c r="K23" s="61">
        <f>H23+I23+J23</f>
        <v>0</v>
      </c>
      <c r="L23" s="149"/>
      <c r="M23" s="150"/>
      <c r="N23" s="14">
        <f>L23+M23</f>
        <v>0</v>
      </c>
      <c r="O23" s="63"/>
      <c r="P23" s="67"/>
      <c r="Q23" s="63"/>
      <c r="R23" s="64"/>
      <c r="S23" s="14">
        <f>+Q23+R23</f>
        <v>0</v>
      </c>
      <c r="T23" s="69"/>
    </row>
    <row r="24" spans="2:20" ht="15.75" thickTop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2:20" ht="24" thickBot="1" x14ac:dyDescent="0.35">
      <c r="B25" s="143" t="s">
        <v>176</v>
      </c>
    </row>
    <row r="26" spans="2:20" ht="23.25" thickTop="1" thickBot="1" x14ac:dyDescent="0.3">
      <c r="B26" s="304" t="s">
        <v>15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6"/>
    </row>
    <row r="27" spans="2:20" ht="33.75" thickTop="1" thickBot="1" x14ac:dyDescent="0.3">
      <c r="B27" s="307" t="s">
        <v>0</v>
      </c>
      <c r="C27" s="312" t="s">
        <v>48</v>
      </c>
      <c r="D27" s="313"/>
      <c r="E27" s="313"/>
      <c r="F27" s="313"/>
      <c r="G27" s="314"/>
      <c r="H27" s="309" t="s">
        <v>21</v>
      </c>
      <c r="I27" s="310"/>
      <c r="J27" s="310"/>
      <c r="K27" s="311"/>
      <c r="L27" s="58" t="s">
        <v>49</v>
      </c>
      <c r="N27" s="59"/>
      <c r="O27" s="312" t="s">
        <v>50</v>
      </c>
      <c r="P27" s="314"/>
      <c r="Q27" s="312" t="s">
        <v>51</v>
      </c>
      <c r="R27" s="313"/>
      <c r="S27" s="314"/>
      <c r="T27" s="28" t="s">
        <v>52</v>
      </c>
    </row>
    <row r="28" spans="2:20" ht="31.5" thickTop="1" thickBot="1" x14ac:dyDescent="0.3">
      <c r="B28" s="308"/>
      <c r="C28" s="21" t="s">
        <v>10</v>
      </c>
      <c r="D28" s="1" t="s">
        <v>18</v>
      </c>
      <c r="E28" s="1" t="s">
        <v>16</v>
      </c>
      <c r="F28" s="1" t="s">
        <v>11</v>
      </c>
      <c r="G28" s="17" t="s">
        <v>19</v>
      </c>
      <c r="H28" s="18" t="s">
        <v>57</v>
      </c>
      <c r="I28" s="19" t="s">
        <v>58</v>
      </c>
      <c r="J28" s="19" t="s">
        <v>59</v>
      </c>
      <c r="K28" s="20" t="s">
        <v>12</v>
      </c>
      <c r="L28" s="21" t="s">
        <v>20</v>
      </c>
      <c r="M28" s="24" t="s">
        <v>17</v>
      </c>
      <c r="N28" s="17" t="s">
        <v>12</v>
      </c>
      <c r="O28" s="21" t="s">
        <v>228</v>
      </c>
      <c r="P28" s="22" t="s">
        <v>22</v>
      </c>
      <c r="Q28" s="21" t="s">
        <v>1</v>
      </c>
      <c r="R28" s="1" t="s">
        <v>2</v>
      </c>
      <c r="S28" s="17" t="s">
        <v>16</v>
      </c>
      <c r="T28" s="23" t="s">
        <v>23</v>
      </c>
    </row>
    <row r="29" spans="2:20" ht="16.5" thickTop="1" thickBot="1" x14ac:dyDescent="0.3">
      <c r="B29" s="26" t="s">
        <v>14</v>
      </c>
      <c r="C29" s="148"/>
      <c r="D29" s="122"/>
      <c r="E29" s="144">
        <f>+C29+D29</f>
        <v>0</v>
      </c>
      <c r="F29" s="122"/>
      <c r="G29" s="146">
        <f>+E29+F29</f>
        <v>0</v>
      </c>
      <c r="H29" s="70"/>
      <c r="I29" s="71"/>
      <c r="J29" s="71"/>
      <c r="K29" s="60">
        <f>H29+I29+J29</f>
        <v>0</v>
      </c>
      <c r="L29" s="148"/>
      <c r="M29" s="122"/>
      <c r="N29" s="13">
        <f>L29+M29</f>
        <v>0</v>
      </c>
      <c r="O29" s="65"/>
      <c r="P29" s="66"/>
      <c r="Q29" s="65"/>
      <c r="R29" s="62"/>
      <c r="S29" s="13">
        <f>+Q29+R29</f>
        <v>0</v>
      </c>
      <c r="T29" s="68"/>
    </row>
    <row r="30" spans="2:20" ht="18.75" thickTop="1" thickBot="1" x14ac:dyDescent="0.3">
      <c r="B30" s="26" t="s">
        <v>13</v>
      </c>
      <c r="C30" s="148"/>
      <c r="D30" s="122"/>
      <c r="E30" s="144">
        <f>+C30+D30</f>
        <v>0</v>
      </c>
      <c r="F30" s="122"/>
      <c r="G30" s="146">
        <f>+E30+F30</f>
        <v>0</v>
      </c>
      <c r="H30" s="72"/>
      <c r="I30" s="71"/>
      <c r="J30" s="71"/>
      <c r="K30" s="60">
        <f>H30+I30+J30</f>
        <v>0</v>
      </c>
      <c r="L30" s="148"/>
      <c r="M30" s="122"/>
      <c r="N30" s="13">
        <f>L30+M30</f>
        <v>0</v>
      </c>
      <c r="O30" s="65"/>
      <c r="P30" s="66"/>
      <c r="Q30" s="65"/>
      <c r="R30" s="62"/>
      <c r="S30" s="13">
        <f>+Q30+R30</f>
        <v>0</v>
      </c>
      <c r="T30" s="68"/>
    </row>
    <row r="31" spans="2:20" ht="16.5" thickTop="1" thickBot="1" x14ac:dyDescent="0.3">
      <c r="B31" s="27" t="s">
        <v>3</v>
      </c>
      <c r="C31" s="149"/>
      <c r="D31" s="150"/>
      <c r="E31" s="145">
        <f>+C31+D31</f>
        <v>0</v>
      </c>
      <c r="F31" s="150"/>
      <c r="G31" s="147">
        <f>+E31+F31</f>
        <v>0</v>
      </c>
      <c r="H31" s="73"/>
      <c r="I31" s="74"/>
      <c r="J31" s="74"/>
      <c r="K31" s="61">
        <f>H31+I31+J31</f>
        <v>0</v>
      </c>
      <c r="L31" s="149"/>
      <c r="M31" s="150"/>
      <c r="N31" s="14">
        <f>L31+M31</f>
        <v>0</v>
      </c>
      <c r="O31" s="63"/>
      <c r="P31" s="67"/>
      <c r="Q31" s="63"/>
      <c r="R31" s="64"/>
      <c r="S31" s="14">
        <f>+Q31+R31</f>
        <v>0</v>
      </c>
      <c r="T31" s="69"/>
    </row>
    <row r="32" spans="2:20" ht="15.75" thickTop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x14ac:dyDescent="0.25">
      <c r="B33" s="3" t="s">
        <v>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x14ac:dyDescent="0.25">
      <c r="B34" s="4" t="s">
        <v>177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x14ac:dyDescent="0.25">
      <c r="B35" s="4" t="s">
        <v>183</v>
      </c>
      <c r="C35" s="3"/>
      <c r="D35" s="3"/>
      <c r="E35" s="3"/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  <c r="S35" s="3"/>
      <c r="T35" s="3"/>
    </row>
    <row r="36" spans="2:20" x14ac:dyDescent="0.25">
      <c r="B36" s="4" t="s">
        <v>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 x14ac:dyDescent="0.25">
      <c r="B37" s="4" t="s">
        <v>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 x14ac:dyDescent="0.25">
      <c r="B38" s="4" t="s">
        <v>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2:20" x14ac:dyDescent="0.25">
      <c r="B39" s="4" t="s">
        <v>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2:20" x14ac:dyDescent="0.25">
      <c r="B40" s="4" t="s">
        <v>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2:20" x14ac:dyDescent="0.25">
      <c r="B41" s="25" t="s">
        <v>101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2:20" x14ac:dyDescent="0.25">
      <c r="B42" s="3" t="s">
        <v>24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</sheetData>
  <sheetProtection algorithmName="SHA-512" hashValue="tvkkPi/3WiobDIbVH9QlfCCfhqy/8eHiRkhCNvHS0kL8KGUNYQ0ApvuWotCrO2VMc2bGFwpPaRQYXrq3Qx37OQ==" saltValue="6TlenFhEuSPeOqBwo+PTFg==" spinCount="100000" sheet="1" objects="1" scenarios="1"/>
  <protectedRanges>
    <protectedRange sqref="C5:D7 O5:R7 H5:J7 T5:T7 L5:M7 F5:F7 C13:D15 O13:R15 H13:J15 T13:T15 L13:M15 F13:F15 C21:D23 O21:R23 H21:J23 T21:T23 L21:M23 F21:F23 C29:D31 O29:R31 H29:J31 T29:T31 L29:M31 F29:F31" name="Range1"/>
  </protectedRanges>
  <mergeCells count="24">
    <mergeCell ref="B2:T2"/>
    <mergeCell ref="B3:B4"/>
    <mergeCell ref="C3:G3"/>
    <mergeCell ref="H3:K3"/>
    <mergeCell ref="O3:P3"/>
    <mergeCell ref="Q3:S3"/>
    <mergeCell ref="B10:T10"/>
    <mergeCell ref="B11:B12"/>
    <mergeCell ref="C11:G11"/>
    <mergeCell ref="H11:K11"/>
    <mergeCell ref="O11:P11"/>
    <mergeCell ref="Q11:S11"/>
    <mergeCell ref="B18:T18"/>
    <mergeCell ref="B19:B20"/>
    <mergeCell ref="C19:G19"/>
    <mergeCell ref="H19:K19"/>
    <mergeCell ref="O19:P19"/>
    <mergeCell ref="Q19:S19"/>
    <mergeCell ref="B26:T26"/>
    <mergeCell ref="B27:B28"/>
    <mergeCell ref="C27:G27"/>
    <mergeCell ref="H27:K27"/>
    <mergeCell ref="O27:P27"/>
    <mergeCell ref="Q27:S27"/>
  </mergeCells>
  <pageMargins left="0.45" right="0.45" top="0.75" bottom="0.75" header="0.3" footer="0.3"/>
  <pageSetup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Group Box 1">
              <controlPr defaultSize="0" autoFill="0" autoPict="0">
                <anchor moveWithCells="1">
                  <from>
                    <xdr:col>11</xdr:col>
                    <xdr:colOff>704850</xdr:colOff>
                    <xdr:row>2</xdr:row>
                    <xdr:rowOff>0</xdr:rowOff>
                  </from>
                  <to>
                    <xdr:col>13</xdr:col>
                    <xdr:colOff>28575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12</xdr:col>
                    <xdr:colOff>38100</xdr:colOff>
                    <xdr:row>2</xdr:row>
                    <xdr:rowOff>57150</xdr:rowOff>
                  </from>
                  <to>
                    <xdr:col>13</xdr:col>
                    <xdr:colOff>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12</xdr:col>
                    <xdr:colOff>47625</xdr:colOff>
                    <xdr:row>2</xdr:row>
                    <xdr:rowOff>266700</xdr:rowOff>
                  </from>
                  <to>
                    <xdr:col>12</xdr:col>
                    <xdr:colOff>581025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7" name="Group Box 5">
              <controlPr defaultSize="0" autoFill="0" autoPict="0">
                <anchor moveWithCells="1">
                  <from>
                    <xdr:col>11</xdr:col>
                    <xdr:colOff>704850</xdr:colOff>
                    <xdr:row>10</xdr:row>
                    <xdr:rowOff>0</xdr:rowOff>
                  </from>
                  <to>
                    <xdr:col>13</xdr:col>
                    <xdr:colOff>28575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8" name="Option Button 6">
              <controlPr defaultSize="0" autoFill="0" autoLine="0" autoPict="0">
                <anchor moveWithCells="1">
                  <from>
                    <xdr:col>12</xdr:col>
                    <xdr:colOff>38100</xdr:colOff>
                    <xdr:row>10</xdr:row>
                    <xdr:rowOff>47625</xdr:rowOff>
                  </from>
                  <to>
                    <xdr:col>13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9" name="Option Button 7">
              <controlPr defaultSize="0" autoFill="0" autoLine="0" autoPict="0">
                <anchor moveWithCells="1">
                  <from>
                    <xdr:col>12</xdr:col>
                    <xdr:colOff>47625</xdr:colOff>
                    <xdr:row>10</xdr:row>
                    <xdr:rowOff>238125</xdr:rowOff>
                  </from>
                  <to>
                    <xdr:col>12</xdr:col>
                    <xdr:colOff>581025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0" name="Group Box 8">
              <controlPr defaultSize="0" autoFill="0" autoPict="0">
                <anchor moveWithCells="1">
                  <from>
                    <xdr:col>11</xdr:col>
                    <xdr:colOff>704850</xdr:colOff>
                    <xdr:row>18</xdr:row>
                    <xdr:rowOff>0</xdr:rowOff>
                  </from>
                  <to>
                    <xdr:col>13</xdr:col>
                    <xdr:colOff>28575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1" name="Option Button 9">
              <controlPr defaultSize="0" autoFill="0" autoLine="0" autoPict="0">
                <anchor moveWithCells="1">
                  <from>
                    <xdr:col>12</xdr:col>
                    <xdr:colOff>38100</xdr:colOff>
                    <xdr:row>18</xdr:row>
                    <xdr:rowOff>47625</xdr:rowOff>
                  </from>
                  <to>
                    <xdr:col>13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2" name="Option Button 10">
              <controlPr defaultSize="0" autoFill="0" autoLine="0" autoPict="0">
                <anchor moveWithCells="1">
                  <from>
                    <xdr:col>12</xdr:col>
                    <xdr:colOff>47625</xdr:colOff>
                    <xdr:row>18</xdr:row>
                    <xdr:rowOff>238125</xdr:rowOff>
                  </from>
                  <to>
                    <xdr:col>12</xdr:col>
                    <xdr:colOff>581025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Group Box 11">
              <controlPr defaultSize="0" autoFill="0" autoPict="0">
                <anchor moveWithCells="1">
                  <from>
                    <xdr:col>11</xdr:col>
                    <xdr:colOff>704850</xdr:colOff>
                    <xdr:row>26</xdr:row>
                    <xdr:rowOff>0</xdr:rowOff>
                  </from>
                  <to>
                    <xdr:col>13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Option Button 12">
              <controlPr defaultSize="0" autoFill="0" autoLine="0" autoPict="0">
                <anchor moveWithCells="1">
                  <from>
                    <xdr:col>12</xdr:col>
                    <xdr:colOff>38100</xdr:colOff>
                    <xdr:row>26</xdr:row>
                    <xdr:rowOff>47625</xdr:rowOff>
                  </from>
                  <to>
                    <xdr:col>13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Option Button 13">
              <controlPr defaultSize="0" autoFill="0" autoLine="0" autoPict="0">
                <anchor moveWithCells="1">
                  <from>
                    <xdr:col>12</xdr:col>
                    <xdr:colOff>47625</xdr:colOff>
                    <xdr:row>26</xdr:row>
                    <xdr:rowOff>238125</xdr:rowOff>
                  </from>
                  <to>
                    <xdr:col>12</xdr:col>
                    <xdr:colOff>581025</xdr:colOff>
                    <xdr:row>26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B1:T60"/>
  <sheetViews>
    <sheetView showGridLines="0" workbookViewId="0"/>
  </sheetViews>
  <sheetFormatPr defaultRowHeight="15" x14ac:dyDescent="0.25"/>
  <cols>
    <col min="1" max="1" width="2.140625" customWidth="1"/>
    <col min="2" max="2" width="14.140625" customWidth="1"/>
    <col min="3" max="5" width="10.85546875" customWidth="1"/>
    <col min="6" max="6" width="12.42578125" bestFit="1" customWidth="1"/>
    <col min="7" max="7" width="10.85546875" customWidth="1"/>
    <col min="8" max="8" width="12.42578125" customWidth="1"/>
    <col min="9" max="9" width="10.7109375" customWidth="1"/>
    <col min="10" max="11" width="9.42578125" customWidth="1"/>
    <col min="12" max="13" width="10.85546875" customWidth="1"/>
    <col min="14" max="14" width="14.42578125" bestFit="1" customWidth="1"/>
    <col min="15" max="15" width="10.5703125" customWidth="1"/>
    <col min="16" max="16" width="17" customWidth="1"/>
    <col min="20" max="20" width="15.140625" bestFit="1" customWidth="1"/>
  </cols>
  <sheetData>
    <row r="1" spans="2:20" ht="10.5" customHeight="1" thickBot="1" x14ac:dyDescent="0.3"/>
    <row r="2" spans="2:20" ht="32.25" thickBot="1" x14ac:dyDescent="0.3">
      <c r="B2" s="30" t="s">
        <v>73</v>
      </c>
      <c r="C2" s="315" t="s">
        <v>74</v>
      </c>
      <c r="D2" s="316"/>
      <c r="E2" s="316"/>
      <c r="F2" s="316"/>
      <c r="G2" s="316"/>
      <c r="H2" s="317"/>
    </row>
    <row r="3" spans="2:20" ht="23.25" thickTop="1" thickBot="1" x14ac:dyDescent="0.3">
      <c r="B3" s="304" t="s">
        <v>187</v>
      </c>
      <c r="C3" s="305"/>
      <c r="D3" s="305"/>
      <c r="E3" s="305"/>
      <c r="F3" s="305"/>
      <c r="G3" s="305"/>
      <c r="H3" s="305"/>
      <c r="I3" s="305"/>
      <c r="J3" s="305"/>
      <c r="K3" s="305"/>
      <c r="L3" s="331"/>
      <c r="M3" s="331"/>
      <c r="N3" s="331"/>
      <c r="O3" s="305"/>
      <c r="P3" s="305"/>
      <c r="Q3" s="305"/>
      <c r="R3" s="305"/>
      <c r="S3" s="305"/>
      <c r="T3" s="306"/>
    </row>
    <row r="4" spans="2:20" ht="37.5" customHeight="1" thickTop="1" thickBot="1" x14ac:dyDescent="0.3">
      <c r="B4" s="307" t="s">
        <v>0</v>
      </c>
      <c r="C4" s="312" t="s">
        <v>48</v>
      </c>
      <c r="D4" s="313"/>
      <c r="E4" s="313"/>
      <c r="F4" s="313"/>
      <c r="G4" s="314"/>
      <c r="H4" s="309" t="s">
        <v>21</v>
      </c>
      <c r="I4" s="310"/>
      <c r="J4" s="310"/>
      <c r="K4" s="332"/>
      <c r="L4" s="333" t="s">
        <v>49</v>
      </c>
      <c r="M4" s="334"/>
      <c r="N4" s="335"/>
      <c r="O4" s="313" t="s">
        <v>50</v>
      </c>
      <c r="P4" s="314"/>
      <c r="Q4" s="312" t="s">
        <v>51</v>
      </c>
      <c r="R4" s="313"/>
      <c r="S4" s="314"/>
      <c r="T4" s="28" t="s">
        <v>52</v>
      </c>
    </row>
    <row r="5" spans="2:20" ht="26.25" customHeight="1" thickTop="1" thickBot="1" x14ac:dyDescent="0.3">
      <c r="B5" s="308"/>
      <c r="C5" s="21" t="s">
        <v>10</v>
      </c>
      <c r="D5" s="1" t="s">
        <v>18</v>
      </c>
      <c r="E5" s="1" t="s">
        <v>16</v>
      </c>
      <c r="F5" s="1" t="s">
        <v>11</v>
      </c>
      <c r="G5" s="17" t="s">
        <v>19</v>
      </c>
      <c r="H5" s="18" t="s">
        <v>57</v>
      </c>
      <c r="I5" s="19" t="s">
        <v>58</v>
      </c>
      <c r="J5" s="19" t="s">
        <v>59</v>
      </c>
      <c r="K5" s="20" t="s">
        <v>12</v>
      </c>
      <c r="L5" s="21" t="s">
        <v>20</v>
      </c>
      <c r="M5" s="246" t="s">
        <v>17</v>
      </c>
      <c r="N5" s="247" t="s">
        <v>12</v>
      </c>
      <c r="O5" s="21" t="s">
        <v>228</v>
      </c>
      <c r="P5" s="22" t="s">
        <v>22</v>
      </c>
      <c r="Q5" s="21" t="s">
        <v>1</v>
      </c>
      <c r="R5" s="1" t="s">
        <v>2</v>
      </c>
      <c r="S5" s="17" t="s">
        <v>16</v>
      </c>
      <c r="T5" s="23" t="s">
        <v>23</v>
      </c>
    </row>
    <row r="6" spans="2:20" ht="16.5" thickTop="1" thickBot="1" x14ac:dyDescent="0.3">
      <c r="B6" s="26" t="s">
        <v>14</v>
      </c>
      <c r="C6" s="8"/>
      <c r="D6" s="2"/>
      <c r="E6" s="144">
        <f>+C6+D6</f>
        <v>0</v>
      </c>
      <c r="F6" s="2"/>
      <c r="G6" s="146">
        <f>+E6+F6</f>
        <v>0</v>
      </c>
      <c r="H6" s="6"/>
      <c r="I6" s="2"/>
      <c r="J6" s="2"/>
      <c r="K6" s="7">
        <f>H6+I6+J6</f>
        <v>0</v>
      </c>
      <c r="L6" s="8"/>
      <c r="M6" s="242"/>
      <c r="N6" s="244">
        <f>L6+M6</f>
        <v>0</v>
      </c>
      <c r="O6" s="8"/>
      <c r="P6" s="11"/>
      <c r="Q6" s="8"/>
      <c r="R6" s="2"/>
      <c r="S6" s="13">
        <f>+Q6+R6</f>
        <v>0</v>
      </c>
      <c r="T6" s="15"/>
    </row>
    <row r="7" spans="2:20" ht="18.75" thickTop="1" thickBot="1" x14ac:dyDescent="0.3">
      <c r="B7" s="26" t="s">
        <v>13</v>
      </c>
      <c r="C7" s="8"/>
      <c r="D7" s="2"/>
      <c r="E7" s="144">
        <f>+C7+D7</f>
        <v>0</v>
      </c>
      <c r="F7" s="2"/>
      <c r="G7" s="146">
        <f>+E7+F7</f>
        <v>0</v>
      </c>
      <c r="H7" s="8"/>
      <c r="I7" s="2"/>
      <c r="J7" s="2"/>
      <c r="K7" s="7">
        <f>H7+I7+J7</f>
        <v>0</v>
      </c>
      <c r="L7" s="8"/>
      <c r="M7" s="242"/>
      <c r="N7" s="244">
        <f>L7+M7</f>
        <v>0</v>
      </c>
      <c r="O7" s="8"/>
      <c r="P7" s="11"/>
      <c r="Q7" s="8"/>
      <c r="R7" s="2"/>
      <c r="S7" s="13">
        <f>+Q7+R7</f>
        <v>0</v>
      </c>
      <c r="T7" s="15"/>
    </row>
    <row r="8" spans="2:20" ht="16.5" thickTop="1" thickBot="1" x14ac:dyDescent="0.3">
      <c r="B8" s="27" t="s">
        <v>3</v>
      </c>
      <c r="C8" s="9"/>
      <c r="D8" s="5"/>
      <c r="E8" s="145">
        <f>+C8+D8</f>
        <v>0</v>
      </c>
      <c r="F8" s="5"/>
      <c r="G8" s="147">
        <f>+E8+F8</f>
        <v>0</v>
      </c>
      <c r="H8" s="9"/>
      <c r="I8" s="5"/>
      <c r="J8" s="5"/>
      <c r="K8" s="10">
        <f>H8+I8+J8</f>
        <v>0</v>
      </c>
      <c r="L8" s="9"/>
      <c r="M8" s="243"/>
      <c r="N8" s="245">
        <f>L8+M8</f>
        <v>0</v>
      </c>
      <c r="O8" s="9"/>
      <c r="P8" s="12"/>
      <c r="Q8" s="9"/>
      <c r="R8" s="5"/>
      <c r="S8" s="14">
        <f>+Q8+R8</f>
        <v>0</v>
      </c>
      <c r="T8" s="16"/>
    </row>
    <row r="9" spans="2:20" ht="16.5" thickTop="1" thickBo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20" ht="32.25" thickBot="1" x14ac:dyDescent="0.3">
      <c r="B10" s="30" t="s">
        <v>75</v>
      </c>
      <c r="C10" s="315" t="s">
        <v>74</v>
      </c>
      <c r="D10" s="316"/>
      <c r="E10" s="316"/>
      <c r="F10" s="316"/>
      <c r="G10" s="316"/>
      <c r="H10" s="317"/>
    </row>
    <row r="11" spans="2:20" ht="23.25" thickTop="1" thickBot="1" x14ac:dyDescent="0.3">
      <c r="B11" s="304" t="s">
        <v>187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6"/>
    </row>
    <row r="12" spans="2:20" ht="33.75" thickTop="1" thickBot="1" x14ac:dyDescent="0.3">
      <c r="B12" s="307" t="s">
        <v>0</v>
      </c>
      <c r="C12" s="312" t="s">
        <v>48</v>
      </c>
      <c r="D12" s="313"/>
      <c r="E12" s="313"/>
      <c r="F12" s="313"/>
      <c r="G12" s="314"/>
      <c r="H12" s="309" t="s">
        <v>21</v>
      </c>
      <c r="I12" s="310"/>
      <c r="J12" s="310"/>
      <c r="K12" s="311"/>
      <c r="L12" s="312" t="s">
        <v>49</v>
      </c>
      <c r="M12" s="313"/>
      <c r="N12" s="314"/>
      <c r="O12" s="312" t="s">
        <v>50</v>
      </c>
      <c r="P12" s="314"/>
      <c r="Q12" s="312" t="s">
        <v>51</v>
      </c>
      <c r="R12" s="313"/>
      <c r="S12" s="314"/>
      <c r="T12" s="28" t="s">
        <v>52</v>
      </c>
    </row>
    <row r="13" spans="2:20" ht="31.5" thickTop="1" thickBot="1" x14ac:dyDescent="0.3">
      <c r="B13" s="308"/>
      <c r="C13" s="21" t="s">
        <v>10</v>
      </c>
      <c r="D13" s="1" t="s">
        <v>18</v>
      </c>
      <c r="E13" s="1" t="s">
        <v>16</v>
      </c>
      <c r="F13" s="1" t="s">
        <v>11</v>
      </c>
      <c r="G13" s="17" t="s">
        <v>19</v>
      </c>
      <c r="H13" s="18" t="s">
        <v>57</v>
      </c>
      <c r="I13" s="19" t="s">
        <v>58</v>
      </c>
      <c r="J13" s="19" t="s">
        <v>59</v>
      </c>
      <c r="K13" s="20" t="s">
        <v>12</v>
      </c>
      <c r="L13" s="21" t="s">
        <v>20</v>
      </c>
      <c r="M13" s="24" t="s">
        <v>17</v>
      </c>
      <c r="N13" s="17" t="s">
        <v>12</v>
      </c>
      <c r="O13" s="21" t="s">
        <v>228</v>
      </c>
      <c r="P13" s="22" t="s">
        <v>22</v>
      </c>
      <c r="Q13" s="21" t="s">
        <v>1</v>
      </c>
      <c r="R13" s="1" t="s">
        <v>2</v>
      </c>
      <c r="S13" s="17" t="s">
        <v>16</v>
      </c>
      <c r="T13" s="23" t="s">
        <v>23</v>
      </c>
    </row>
    <row r="14" spans="2:20" ht="16.5" thickTop="1" thickBot="1" x14ac:dyDescent="0.3">
      <c r="B14" s="26" t="s">
        <v>14</v>
      </c>
      <c r="C14" s="8"/>
      <c r="D14" s="2"/>
      <c r="E14" s="144">
        <f>+C14+D14</f>
        <v>0</v>
      </c>
      <c r="F14" s="2"/>
      <c r="G14" s="146">
        <f>+E14+F14</f>
        <v>0</v>
      </c>
      <c r="H14" s="6"/>
      <c r="I14" s="2"/>
      <c r="J14" s="2"/>
      <c r="K14" s="7">
        <f>H14+I14+J14</f>
        <v>0</v>
      </c>
      <c r="L14" s="8"/>
      <c r="M14" s="2"/>
      <c r="N14" s="13">
        <f>L14+M14</f>
        <v>0</v>
      </c>
      <c r="O14" s="8"/>
      <c r="P14" s="11"/>
      <c r="Q14" s="8"/>
      <c r="R14" s="2"/>
      <c r="S14" s="13">
        <f>+Q14+R14</f>
        <v>0</v>
      </c>
      <c r="T14" s="15"/>
    </row>
    <row r="15" spans="2:20" ht="18.75" thickTop="1" thickBot="1" x14ac:dyDescent="0.3">
      <c r="B15" s="26" t="s">
        <v>13</v>
      </c>
      <c r="C15" s="8"/>
      <c r="D15" s="2"/>
      <c r="E15" s="144">
        <f>+C15+D15</f>
        <v>0</v>
      </c>
      <c r="F15" s="2"/>
      <c r="G15" s="146">
        <f>+E15+F15</f>
        <v>0</v>
      </c>
      <c r="H15" s="8"/>
      <c r="I15" s="2"/>
      <c r="J15" s="2"/>
      <c r="K15" s="7">
        <f>H15+I15+J15</f>
        <v>0</v>
      </c>
      <c r="L15" s="8"/>
      <c r="M15" s="2"/>
      <c r="N15" s="13">
        <f>L15+M15</f>
        <v>0</v>
      </c>
      <c r="O15" s="8"/>
      <c r="P15" s="11"/>
      <c r="Q15" s="8"/>
      <c r="R15" s="2"/>
      <c r="S15" s="13">
        <f>+Q15+R15</f>
        <v>0</v>
      </c>
      <c r="T15" s="15"/>
    </row>
    <row r="16" spans="2:20" ht="16.5" thickTop="1" thickBot="1" x14ac:dyDescent="0.3">
      <c r="B16" s="27" t="s">
        <v>3</v>
      </c>
      <c r="C16" s="9"/>
      <c r="D16" s="5"/>
      <c r="E16" s="145">
        <f>+C16+D16</f>
        <v>0</v>
      </c>
      <c r="F16" s="5"/>
      <c r="G16" s="147">
        <f>+E16+F16</f>
        <v>0</v>
      </c>
      <c r="H16" s="9"/>
      <c r="I16" s="5"/>
      <c r="J16" s="5"/>
      <c r="K16" s="10">
        <f>H16+I16+J16</f>
        <v>0</v>
      </c>
      <c r="L16" s="9"/>
      <c r="M16" s="5"/>
      <c r="N16" s="14">
        <f>L16+M16</f>
        <v>0</v>
      </c>
      <c r="O16" s="9"/>
      <c r="P16" s="12"/>
      <c r="Q16" s="9"/>
      <c r="R16" s="5"/>
      <c r="S16" s="14">
        <f>+Q16+R16</f>
        <v>0</v>
      </c>
      <c r="T16" s="16"/>
    </row>
    <row r="17" spans="2:20" ht="16.5" thickTop="1" thickBot="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20" ht="32.25" thickBot="1" x14ac:dyDescent="0.3">
      <c r="B18" s="30" t="s">
        <v>170</v>
      </c>
      <c r="C18" s="315" t="s">
        <v>74</v>
      </c>
      <c r="D18" s="316"/>
      <c r="E18" s="316"/>
      <c r="F18" s="316"/>
      <c r="G18" s="316"/>
      <c r="H18" s="317"/>
    </row>
    <row r="19" spans="2:20" ht="23.25" thickTop="1" thickBot="1" x14ac:dyDescent="0.3">
      <c r="B19" s="304" t="s">
        <v>187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6"/>
    </row>
    <row r="20" spans="2:20" ht="33.75" thickTop="1" thickBot="1" x14ac:dyDescent="0.3">
      <c r="B20" s="307" t="s">
        <v>0</v>
      </c>
      <c r="C20" s="312" t="s">
        <v>48</v>
      </c>
      <c r="D20" s="313"/>
      <c r="E20" s="313"/>
      <c r="F20" s="313"/>
      <c r="G20" s="314"/>
      <c r="H20" s="309" t="s">
        <v>21</v>
      </c>
      <c r="I20" s="310"/>
      <c r="J20" s="310"/>
      <c r="K20" s="311"/>
      <c r="L20" s="312" t="s">
        <v>49</v>
      </c>
      <c r="M20" s="313"/>
      <c r="N20" s="314"/>
      <c r="O20" s="312" t="s">
        <v>50</v>
      </c>
      <c r="P20" s="314"/>
      <c r="Q20" s="312" t="s">
        <v>51</v>
      </c>
      <c r="R20" s="313"/>
      <c r="S20" s="314"/>
      <c r="T20" s="28" t="s">
        <v>52</v>
      </c>
    </row>
    <row r="21" spans="2:20" ht="31.5" thickTop="1" thickBot="1" x14ac:dyDescent="0.3">
      <c r="B21" s="308"/>
      <c r="C21" s="21" t="s">
        <v>10</v>
      </c>
      <c r="D21" s="1" t="s">
        <v>18</v>
      </c>
      <c r="E21" s="1" t="s">
        <v>16</v>
      </c>
      <c r="F21" s="1" t="s">
        <v>11</v>
      </c>
      <c r="G21" s="17" t="s">
        <v>19</v>
      </c>
      <c r="H21" s="18" t="s">
        <v>57</v>
      </c>
      <c r="I21" s="19" t="s">
        <v>58</v>
      </c>
      <c r="J21" s="19" t="s">
        <v>59</v>
      </c>
      <c r="K21" s="20" t="s">
        <v>12</v>
      </c>
      <c r="L21" s="21" t="s">
        <v>20</v>
      </c>
      <c r="M21" s="24" t="s">
        <v>17</v>
      </c>
      <c r="N21" s="17" t="s">
        <v>12</v>
      </c>
      <c r="O21" s="21" t="s">
        <v>228</v>
      </c>
      <c r="P21" s="22" t="s">
        <v>22</v>
      </c>
      <c r="Q21" s="21" t="s">
        <v>1</v>
      </c>
      <c r="R21" s="1" t="s">
        <v>2</v>
      </c>
      <c r="S21" s="17" t="s">
        <v>16</v>
      </c>
      <c r="T21" s="23" t="s">
        <v>23</v>
      </c>
    </row>
    <row r="22" spans="2:20" ht="16.5" thickTop="1" thickBot="1" x14ac:dyDescent="0.3">
      <c r="B22" s="26" t="s">
        <v>14</v>
      </c>
      <c r="C22" s="8"/>
      <c r="D22" s="2"/>
      <c r="E22" s="144">
        <f>+C22+D22</f>
        <v>0</v>
      </c>
      <c r="F22" s="2"/>
      <c r="G22" s="146">
        <f>+E22+F22</f>
        <v>0</v>
      </c>
      <c r="H22" s="6"/>
      <c r="I22" s="2"/>
      <c r="J22" s="2"/>
      <c r="K22" s="7">
        <f>H22+I22+J22</f>
        <v>0</v>
      </c>
      <c r="L22" s="8"/>
      <c r="M22" s="2"/>
      <c r="N22" s="13">
        <f>L22+M22</f>
        <v>0</v>
      </c>
      <c r="O22" s="8"/>
      <c r="P22" s="11"/>
      <c r="Q22" s="8"/>
      <c r="R22" s="2"/>
      <c r="S22" s="13">
        <f>+Q22+R22</f>
        <v>0</v>
      </c>
      <c r="T22" s="15"/>
    </row>
    <row r="23" spans="2:20" ht="18.75" thickTop="1" thickBot="1" x14ac:dyDescent="0.3">
      <c r="B23" s="26" t="s">
        <v>13</v>
      </c>
      <c r="C23" s="8"/>
      <c r="D23" s="2"/>
      <c r="E23" s="144">
        <f>+C23+D23</f>
        <v>0</v>
      </c>
      <c r="F23" s="2"/>
      <c r="G23" s="146">
        <f>+E23+F23</f>
        <v>0</v>
      </c>
      <c r="H23" s="8"/>
      <c r="I23" s="2"/>
      <c r="J23" s="2"/>
      <c r="K23" s="7">
        <f>H23+I23+J23</f>
        <v>0</v>
      </c>
      <c r="L23" s="8"/>
      <c r="M23" s="2"/>
      <c r="N23" s="13">
        <f>L23+M23</f>
        <v>0</v>
      </c>
      <c r="O23" s="8"/>
      <c r="P23" s="11"/>
      <c r="Q23" s="8"/>
      <c r="R23" s="2"/>
      <c r="S23" s="13">
        <f>+Q23+R23</f>
        <v>0</v>
      </c>
      <c r="T23" s="15"/>
    </row>
    <row r="24" spans="2:20" ht="16.5" thickTop="1" thickBot="1" x14ac:dyDescent="0.3">
      <c r="B24" s="27" t="s">
        <v>3</v>
      </c>
      <c r="C24" s="9"/>
      <c r="D24" s="5"/>
      <c r="E24" s="145">
        <f>+C24+D24</f>
        <v>0</v>
      </c>
      <c r="F24" s="5"/>
      <c r="G24" s="147">
        <f>+E24+F24</f>
        <v>0</v>
      </c>
      <c r="H24" s="9"/>
      <c r="I24" s="5"/>
      <c r="J24" s="5"/>
      <c r="K24" s="10">
        <f>H24+I24+J24</f>
        <v>0</v>
      </c>
      <c r="L24" s="9"/>
      <c r="M24" s="5"/>
      <c r="N24" s="14">
        <f>L24+M24</f>
        <v>0</v>
      </c>
      <c r="O24" s="9"/>
      <c r="P24" s="12"/>
      <c r="Q24" s="9"/>
      <c r="R24" s="5"/>
      <c r="S24" s="14">
        <f>+Q24+R24</f>
        <v>0</v>
      </c>
      <c r="T24" s="16"/>
    </row>
    <row r="25" spans="2:20" ht="16.5" thickTop="1" thickBo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20" ht="32.25" thickBot="1" x14ac:dyDescent="0.3">
      <c r="B26" s="30" t="s">
        <v>171</v>
      </c>
      <c r="C26" s="315" t="s">
        <v>74</v>
      </c>
      <c r="D26" s="316"/>
      <c r="E26" s="316"/>
      <c r="F26" s="316"/>
      <c r="G26" s="316"/>
      <c r="H26" s="317"/>
    </row>
    <row r="27" spans="2:20" ht="23.25" thickTop="1" thickBot="1" x14ac:dyDescent="0.3">
      <c r="B27" s="304" t="s">
        <v>187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6"/>
    </row>
    <row r="28" spans="2:20" ht="33.75" thickTop="1" thickBot="1" x14ac:dyDescent="0.3">
      <c r="B28" s="307" t="s">
        <v>0</v>
      </c>
      <c r="C28" s="312" t="s">
        <v>48</v>
      </c>
      <c r="D28" s="313"/>
      <c r="E28" s="313"/>
      <c r="F28" s="313"/>
      <c r="G28" s="314"/>
      <c r="H28" s="309" t="s">
        <v>21</v>
      </c>
      <c r="I28" s="310"/>
      <c r="J28" s="310"/>
      <c r="K28" s="311"/>
      <c r="L28" s="312" t="s">
        <v>49</v>
      </c>
      <c r="M28" s="313"/>
      <c r="N28" s="314"/>
      <c r="O28" s="312" t="s">
        <v>50</v>
      </c>
      <c r="P28" s="314"/>
      <c r="Q28" s="312" t="s">
        <v>51</v>
      </c>
      <c r="R28" s="313"/>
      <c r="S28" s="314"/>
      <c r="T28" s="28" t="s">
        <v>52</v>
      </c>
    </row>
    <row r="29" spans="2:20" ht="31.5" thickTop="1" thickBot="1" x14ac:dyDescent="0.3">
      <c r="B29" s="308"/>
      <c r="C29" s="21" t="s">
        <v>10</v>
      </c>
      <c r="D29" s="1" t="s">
        <v>18</v>
      </c>
      <c r="E29" s="1" t="s">
        <v>16</v>
      </c>
      <c r="F29" s="1" t="s">
        <v>11</v>
      </c>
      <c r="G29" s="17" t="s">
        <v>19</v>
      </c>
      <c r="H29" s="18" t="s">
        <v>57</v>
      </c>
      <c r="I29" s="19" t="s">
        <v>58</v>
      </c>
      <c r="J29" s="19" t="s">
        <v>59</v>
      </c>
      <c r="K29" s="20" t="s">
        <v>12</v>
      </c>
      <c r="L29" s="21" t="s">
        <v>20</v>
      </c>
      <c r="M29" s="24" t="s">
        <v>17</v>
      </c>
      <c r="N29" s="17" t="s">
        <v>12</v>
      </c>
      <c r="O29" s="21" t="s">
        <v>228</v>
      </c>
      <c r="P29" s="22" t="s">
        <v>22</v>
      </c>
      <c r="Q29" s="21" t="s">
        <v>1</v>
      </c>
      <c r="R29" s="1" t="s">
        <v>2</v>
      </c>
      <c r="S29" s="17" t="s">
        <v>16</v>
      </c>
      <c r="T29" s="23" t="s">
        <v>23</v>
      </c>
    </row>
    <row r="30" spans="2:20" ht="16.5" thickTop="1" thickBot="1" x14ac:dyDescent="0.3">
      <c r="B30" s="26" t="s">
        <v>14</v>
      </c>
      <c r="C30" s="8"/>
      <c r="D30" s="2"/>
      <c r="E30" s="144">
        <f>+C30+D30</f>
        <v>0</v>
      </c>
      <c r="F30" s="2"/>
      <c r="G30" s="146">
        <f>+E30+F30</f>
        <v>0</v>
      </c>
      <c r="H30" s="6"/>
      <c r="I30" s="2"/>
      <c r="J30" s="2"/>
      <c r="K30" s="7">
        <f>H30+I30+J30</f>
        <v>0</v>
      </c>
      <c r="L30" s="8"/>
      <c r="M30" s="2"/>
      <c r="N30" s="13">
        <f>L30+M30</f>
        <v>0</v>
      </c>
      <c r="O30" s="8"/>
      <c r="P30" s="11"/>
      <c r="Q30" s="8"/>
      <c r="R30" s="2"/>
      <c r="S30" s="13">
        <f>+Q30+R30</f>
        <v>0</v>
      </c>
      <c r="T30" s="15"/>
    </row>
    <row r="31" spans="2:20" ht="18.75" thickTop="1" thickBot="1" x14ac:dyDescent="0.3">
      <c r="B31" s="26" t="s">
        <v>13</v>
      </c>
      <c r="C31" s="8"/>
      <c r="D31" s="2"/>
      <c r="E31" s="144">
        <f>+C31+D31</f>
        <v>0</v>
      </c>
      <c r="F31" s="2"/>
      <c r="G31" s="146">
        <f>+E31+F31</f>
        <v>0</v>
      </c>
      <c r="H31" s="8"/>
      <c r="I31" s="2"/>
      <c r="J31" s="2"/>
      <c r="K31" s="7">
        <f>H31+I31+J31</f>
        <v>0</v>
      </c>
      <c r="L31" s="8"/>
      <c r="M31" s="2"/>
      <c r="N31" s="13">
        <f>L31+M31</f>
        <v>0</v>
      </c>
      <c r="O31" s="8"/>
      <c r="P31" s="11"/>
      <c r="Q31" s="8"/>
      <c r="R31" s="2"/>
      <c r="S31" s="13">
        <f>+Q31+R31</f>
        <v>0</v>
      </c>
      <c r="T31" s="15"/>
    </row>
    <row r="32" spans="2:20" ht="16.5" thickTop="1" thickBot="1" x14ac:dyDescent="0.3">
      <c r="B32" s="27" t="s">
        <v>3</v>
      </c>
      <c r="C32" s="9"/>
      <c r="D32" s="5"/>
      <c r="E32" s="145">
        <f>+C32+D32</f>
        <v>0</v>
      </c>
      <c r="F32" s="5"/>
      <c r="G32" s="147">
        <f>+E32+F32</f>
        <v>0</v>
      </c>
      <c r="H32" s="9"/>
      <c r="I32" s="5"/>
      <c r="J32" s="5"/>
      <c r="K32" s="10">
        <f>H32+I32+J32</f>
        <v>0</v>
      </c>
      <c r="L32" s="9"/>
      <c r="M32" s="5"/>
      <c r="N32" s="14">
        <f>L32+M32</f>
        <v>0</v>
      </c>
      <c r="O32" s="9"/>
      <c r="P32" s="12"/>
      <c r="Q32" s="9"/>
      <c r="R32" s="5"/>
      <c r="S32" s="14">
        <f>+Q32+R32</f>
        <v>0</v>
      </c>
      <c r="T32" s="16"/>
    </row>
    <row r="33" spans="2:20" ht="16.5" thickTop="1" thickBo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20" ht="32.25" customHeight="1" thickBot="1" x14ac:dyDescent="0.3">
      <c r="B34" s="30" t="s">
        <v>180</v>
      </c>
      <c r="C34" s="324" t="s">
        <v>74</v>
      </c>
      <c r="D34" s="325"/>
      <c r="E34" s="325"/>
      <c r="F34" s="325"/>
      <c r="G34" s="325"/>
      <c r="H34" s="326"/>
    </row>
    <row r="35" spans="2:20" ht="23.25" thickTop="1" thickBot="1" x14ac:dyDescent="0.3">
      <c r="B35" s="304" t="s">
        <v>187</v>
      </c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6"/>
    </row>
    <row r="36" spans="2:20" ht="33.75" customHeight="1" thickTop="1" thickBot="1" x14ac:dyDescent="0.3">
      <c r="B36" s="322" t="s">
        <v>0</v>
      </c>
      <c r="C36" s="312" t="s">
        <v>48</v>
      </c>
      <c r="D36" s="313"/>
      <c r="E36" s="313"/>
      <c r="F36" s="313"/>
      <c r="G36" s="314"/>
      <c r="H36" s="327" t="s">
        <v>21</v>
      </c>
      <c r="I36" s="328"/>
      <c r="J36" s="328"/>
      <c r="K36" s="329"/>
      <c r="L36" s="312" t="s">
        <v>49</v>
      </c>
      <c r="M36" s="313"/>
      <c r="N36" s="314"/>
      <c r="O36" s="312" t="s">
        <v>50</v>
      </c>
      <c r="P36" s="314"/>
      <c r="Q36" s="312" t="s">
        <v>51</v>
      </c>
      <c r="R36" s="313"/>
      <c r="S36" s="314"/>
      <c r="T36" s="28" t="s">
        <v>52</v>
      </c>
    </row>
    <row r="37" spans="2:20" ht="31.5" thickTop="1" thickBot="1" x14ac:dyDescent="0.3">
      <c r="B37" s="323"/>
      <c r="C37" s="21" t="s">
        <v>10</v>
      </c>
      <c r="D37" s="1" t="s">
        <v>18</v>
      </c>
      <c r="E37" s="1" t="s">
        <v>16</v>
      </c>
      <c r="F37" s="1" t="s">
        <v>11</v>
      </c>
      <c r="G37" s="17" t="s">
        <v>19</v>
      </c>
      <c r="H37" s="18" t="s">
        <v>57</v>
      </c>
      <c r="I37" s="19" t="s">
        <v>58</v>
      </c>
      <c r="J37" s="19" t="s">
        <v>59</v>
      </c>
      <c r="K37" s="20" t="s">
        <v>12</v>
      </c>
      <c r="L37" s="21" t="s">
        <v>20</v>
      </c>
      <c r="M37" s="24" t="s">
        <v>17</v>
      </c>
      <c r="N37" s="17" t="s">
        <v>12</v>
      </c>
      <c r="O37" s="21" t="s">
        <v>228</v>
      </c>
      <c r="P37" s="22" t="s">
        <v>22</v>
      </c>
      <c r="Q37" s="21" t="s">
        <v>1</v>
      </c>
      <c r="R37" s="1" t="s">
        <v>2</v>
      </c>
      <c r="S37" s="17" t="s">
        <v>16</v>
      </c>
      <c r="T37" s="23" t="s">
        <v>23</v>
      </c>
    </row>
    <row r="38" spans="2:20" ht="16.5" thickTop="1" thickBot="1" x14ac:dyDescent="0.3">
      <c r="B38" s="26" t="s">
        <v>14</v>
      </c>
      <c r="C38" s="8"/>
      <c r="D38" s="2"/>
      <c r="E38" s="144">
        <f>+C38+D38</f>
        <v>0</v>
      </c>
      <c r="F38" s="2"/>
      <c r="G38" s="146">
        <f>+E38+F38</f>
        <v>0</v>
      </c>
      <c r="H38" s="6"/>
      <c r="I38" s="2"/>
      <c r="J38" s="2"/>
      <c r="K38" s="7">
        <f>H38+I38+J38</f>
        <v>0</v>
      </c>
      <c r="L38" s="8"/>
      <c r="M38" s="2"/>
      <c r="N38" s="13">
        <f>L38+M38</f>
        <v>0</v>
      </c>
      <c r="O38" s="8"/>
      <c r="P38" s="11"/>
      <c r="Q38" s="8"/>
      <c r="R38" s="2"/>
      <c r="S38" s="13">
        <f>+Q38+R38</f>
        <v>0</v>
      </c>
      <c r="T38" s="15"/>
    </row>
    <row r="39" spans="2:20" ht="18.75" thickTop="1" thickBot="1" x14ac:dyDescent="0.3">
      <c r="B39" s="26" t="s">
        <v>13</v>
      </c>
      <c r="C39" s="8"/>
      <c r="D39" s="2"/>
      <c r="E39" s="144">
        <f>+C39+D39</f>
        <v>0</v>
      </c>
      <c r="F39" s="2"/>
      <c r="G39" s="146">
        <f>+E39+F39</f>
        <v>0</v>
      </c>
      <c r="H39" s="8"/>
      <c r="I39" s="2"/>
      <c r="J39" s="2"/>
      <c r="K39" s="7">
        <f>H39+I39+J39</f>
        <v>0</v>
      </c>
      <c r="L39" s="8"/>
      <c r="M39" s="2"/>
      <c r="N39" s="13">
        <f>L39+M39</f>
        <v>0</v>
      </c>
      <c r="O39" s="8"/>
      <c r="P39" s="11"/>
      <c r="Q39" s="8"/>
      <c r="R39" s="2"/>
      <c r="S39" s="13">
        <f>+Q39+R39</f>
        <v>0</v>
      </c>
      <c r="T39" s="15"/>
    </row>
    <row r="40" spans="2:20" ht="16.5" thickTop="1" thickBot="1" x14ac:dyDescent="0.3">
      <c r="B40" s="27" t="s">
        <v>3</v>
      </c>
      <c r="C40" s="9"/>
      <c r="D40" s="5"/>
      <c r="E40" s="145">
        <f>+C40+D40</f>
        <v>0</v>
      </c>
      <c r="F40" s="5"/>
      <c r="G40" s="147">
        <f>+E40+F40</f>
        <v>0</v>
      </c>
      <c r="H40" s="9"/>
      <c r="I40" s="5"/>
      <c r="J40" s="5"/>
      <c r="K40" s="10">
        <f>H40+I40+J40</f>
        <v>0</v>
      </c>
      <c r="L40" s="9"/>
      <c r="M40" s="5"/>
      <c r="N40" s="14">
        <f>L40+M40</f>
        <v>0</v>
      </c>
      <c r="O40" s="9"/>
      <c r="P40" s="12"/>
      <c r="Q40" s="9"/>
      <c r="R40" s="5"/>
      <c r="S40" s="14">
        <f>+Q40+R40</f>
        <v>0</v>
      </c>
      <c r="T40" s="16"/>
    </row>
    <row r="41" spans="2:20" ht="16.5" thickTop="1" thickBo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20" ht="19.5" thickBot="1" x14ac:dyDescent="0.3">
      <c r="B42" s="290" t="s">
        <v>181</v>
      </c>
      <c r="C42" s="291"/>
      <c r="D42" s="291"/>
      <c r="E42" s="291"/>
      <c r="F42" s="291"/>
      <c r="G42" s="291"/>
      <c r="H42" s="291"/>
      <c r="I42" s="321"/>
      <c r="J42" s="291"/>
      <c r="K42" s="291"/>
      <c r="L42" s="291"/>
      <c r="M42" s="291"/>
      <c r="N42" s="292"/>
    </row>
    <row r="43" spans="2:20" ht="33.75" customHeight="1" thickBot="1" x14ac:dyDescent="0.3">
      <c r="B43" s="330" t="s">
        <v>0</v>
      </c>
      <c r="C43" s="318" t="s">
        <v>48</v>
      </c>
      <c r="D43" s="319"/>
      <c r="E43" s="319"/>
      <c r="F43" s="319"/>
      <c r="G43" s="320"/>
      <c r="H43" s="239" t="s">
        <v>49</v>
      </c>
      <c r="I43" s="248"/>
      <c r="J43" s="240"/>
      <c r="K43" s="318" t="s">
        <v>51</v>
      </c>
      <c r="L43" s="319"/>
      <c r="M43" s="320"/>
      <c r="N43" s="241" t="s">
        <v>52</v>
      </c>
    </row>
    <row r="44" spans="2:20" ht="31.5" thickTop="1" thickBot="1" x14ac:dyDescent="0.3">
      <c r="B44" s="323"/>
      <c r="C44" s="21" t="s">
        <v>10</v>
      </c>
      <c r="D44" s="1" t="s">
        <v>18</v>
      </c>
      <c r="E44" s="1" t="s">
        <v>16</v>
      </c>
      <c r="F44" s="1" t="s">
        <v>11</v>
      </c>
      <c r="G44" s="17" t="s">
        <v>19</v>
      </c>
      <c r="H44" s="21" t="s">
        <v>20</v>
      </c>
      <c r="I44" s="1" t="s">
        <v>17</v>
      </c>
      <c r="J44" s="17" t="s">
        <v>12</v>
      </c>
      <c r="K44" s="21" t="s">
        <v>1</v>
      </c>
      <c r="L44" s="1" t="s">
        <v>2</v>
      </c>
      <c r="M44" s="17" t="s">
        <v>16</v>
      </c>
      <c r="N44" s="23" t="s">
        <v>23</v>
      </c>
    </row>
    <row r="45" spans="2:20" ht="16.5" thickTop="1" thickBot="1" x14ac:dyDescent="0.3">
      <c r="B45" s="26" t="s">
        <v>14</v>
      </c>
      <c r="C45" s="217">
        <f t="shared" ref="C45:D47" si="0">+C6+C14+C22+C30+C38</f>
        <v>0</v>
      </c>
      <c r="D45" s="218">
        <f t="shared" si="0"/>
        <v>0</v>
      </c>
      <c r="E45" s="144">
        <f>+C45+D45</f>
        <v>0</v>
      </c>
      <c r="F45" s="221">
        <f>+F6+F14+F22+F30+F38</f>
        <v>0</v>
      </c>
      <c r="G45" s="146">
        <f>+E45+F45</f>
        <v>0</v>
      </c>
      <c r="H45" s="221">
        <f t="shared" ref="H45:I47" si="1">L6+L14+L22+L30+L38</f>
        <v>0</v>
      </c>
      <c r="I45" s="218">
        <f t="shared" si="1"/>
        <v>0</v>
      </c>
      <c r="J45" s="13">
        <f>H45+I45</f>
        <v>0</v>
      </c>
      <c r="K45" s="221">
        <f t="shared" ref="K45:L47" si="2">Q6+Q14+Q22+Q30+Q38</f>
        <v>0</v>
      </c>
      <c r="L45" s="221">
        <f t="shared" si="2"/>
        <v>0</v>
      </c>
      <c r="M45" s="13">
        <f>+K45+L45</f>
        <v>0</v>
      </c>
      <c r="N45" s="249">
        <f>T6+T14+T22+T30+T38</f>
        <v>0</v>
      </c>
    </row>
    <row r="46" spans="2:20" ht="18.75" thickTop="1" thickBot="1" x14ac:dyDescent="0.3">
      <c r="B46" s="26" t="s">
        <v>13</v>
      </c>
      <c r="C46" s="217">
        <f t="shared" si="0"/>
        <v>0</v>
      </c>
      <c r="D46" s="218">
        <f t="shared" si="0"/>
        <v>0</v>
      </c>
      <c r="E46" s="144">
        <f>+C46+D46</f>
        <v>0</v>
      </c>
      <c r="F46" s="221">
        <f>+F7+F15+F23+F31+F39</f>
        <v>0</v>
      </c>
      <c r="G46" s="146">
        <f>+E46+F46</f>
        <v>0</v>
      </c>
      <c r="H46" s="221">
        <f t="shared" si="1"/>
        <v>0</v>
      </c>
      <c r="I46" s="218">
        <f t="shared" si="1"/>
        <v>0</v>
      </c>
      <c r="J46" s="13">
        <f>H46+I46</f>
        <v>0</v>
      </c>
      <c r="K46" s="221">
        <f t="shared" si="2"/>
        <v>0</v>
      </c>
      <c r="L46" s="221">
        <f t="shared" si="2"/>
        <v>0</v>
      </c>
      <c r="M46" s="13">
        <f>+K46+L46</f>
        <v>0</v>
      </c>
      <c r="N46" s="249">
        <f>T7+T15+T23+T31+T39</f>
        <v>0</v>
      </c>
    </row>
    <row r="47" spans="2:20" ht="16.5" thickTop="1" thickBot="1" x14ac:dyDescent="0.3">
      <c r="B47" s="27" t="s">
        <v>3</v>
      </c>
      <c r="C47" s="219">
        <f t="shared" si="0"/>
        <v>0</v>
      </c>
      <c r="D47" s="220">
        <f t="shared" si="0"/>
        <v>0</v>
      </c>
      <c r="E47" s="145">
        <f>+C47+D47</f>
        <v>0</v>
      </c>
      <c r="F47" s="222">
        <f>+F8+F16+F24+F32+F40</f>
        <v>0</v>
      </c>
      <c r="G47" s="147">
        <f>+E47+F47</f>
        <v>0</v>
      </c>
      <c r="H47" s="222">
        <f t="shared" si="1"/>
        <v>0</v>
      </c>
      <c r="I47" s="220">
        <f t="shared" si="1"/>
        <v>0</v>
      </c>
      <c r="J47" s="14">
        <f>H47+I47</f>
        <v>0</v>
      </c>
      <c r="K47" s="222">
        <f t="shared" si="2"/>
        <v>0</v>
      </c>
      <c r="L47" s="222">
        <f t="shared" si="2"/>
        <v>0</v>
      </c>
      <c r="M47" s="14">
        <f>+K47+L47</f>
        <v>0</v>
      </c>
      <c r="N47" s="14">
        <f>T8+T16+T24+T32+T40</f>
        <v>0</v>
      </c>
    </row>
    <row r="48" spans="2:20" ht="16.5" thickTop="1" thickBo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6.5" thickTop="1" thickBot="1" x14ac:dyDescent="0.3">
      <c r="B49" s="3"/>
      <c r="C49" s="216" t="s">
        <v>169</v>
      </c>
      <c r="D49" s="216"/>
      <c r="E49" s="216"/>
      <c r="F49" s="3"/>
      <c r="G49" s="3"/>
      <c r="H49" s="3"/>
      <c r="I49" s="3"/>
      <c r="J49" s="3"/>
      <c r="K49" s="3"/>
      <c r="L49" s="3"/>
      <c r="Q49" s="3"/>
      <c r="R49" s="3"/>
    </row>
    <row r="50" spans="2:18" ht="15.75" thickTop="1" x14ac:dyDescent="0.25">
      <c r="B50" s="3" t="s">
        <v>4</v>
      </c>
      <c r="C50" s="3"/>
      <c r="D50" s="3"/>
      <c r="E50" s="3"/>
      <c r="F50" s="3"/>
      <c r="G50" s="3"/>
      <c r="H50" s="3"/>
      <c r="I50" s="3"/>
      <c r="J50" s="3"/>
      <c r="K50" s="3"/>
      <c r="L50" s="3"/>
      <c r="Q50" s="3"/>
      <c r="R50" s="3"/>
    </row>
    <row r="51" spans="2:18" x14ac:dyDescent="0.25">
      <c r="B51" s="4" t="s">
        <v>182</v>
      </c>
      <c r="C51" s="3"/>
      <c r="D51" s="3"/>
      <c r="E51" s="3"/>
      <c r="F51" s="3"/>
      <c r="G51" s="3"/>
      <c r="H51" s="3"/>
      <c r="I51" s="3"/>
      <c r="J51" s="3"/>
      <c r="K51" s="3"/>
      <c r="Q51" s="3"/>
      <c r="R51" s="3"/>
    </row>
    <row r="52" spans="2:18" x14ac:dyDescent="0.25">
      <c r="B52" s="4" t="s">
        <v>5</v>
      </c>
      <c r="C52" s="3"/>
      <c r="D52" s="3"/>
      <c r="E52" s="3"/>
      <c r="F52" s="3"/>
      <c r="G52" s="3"/>
      <c r="H52" s="3"/>
      <c r="I52" s="3"/>
      <c r="J52" s="3"/>
      <c r="K52" s="3"/>
      <c r="L52" s="3"/>
      <c r="Q52" s="3"/>
      <c r="R52" s="3"/>
    </row>
    <row r="53" spans="2:18" x14ac:dyDescent="0.25">
      <c r="B53" s="4" t="s">
        <v>6</v>
      </c>
      <c r="C53" s="3"/>
      <c r="D53" s="3"/>
      <c r="E53" s="3"/>
      <c r="F53" s="3"/>
      <c r="G53" s="3"/>
      <c r="H53" s="3"/>
      <c r="I53" s="3"/>
      <c r="J53" s="3"/>
      <c r="K53" s="3"/>
      <c r="L53" s="3"/>
      <c r="Q53" s="3"/>
      <c r="R53" s="3"/>
    </row>
    <row r="54" spans="2:18" x14ac:dyDescent="0.25">
      <c r="B54" s="4" t="s">
        <v>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x14ac:dyDescent="0.25">
      <c r="B55" s="4" t="s">
        <v>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x14ac:dyDescent="0.25">
      <c r="B56" s="4" t="s">
        <v>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x14ac:dyDescent="0.25">
      <c r="B57" s="25" t="s">
        <v>101</v>
      </c>
      <c r="C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x14ac:dyDescent="0.25">
      <c r="B58" s="4" t="s">
        <v>24</v>
      </c>
      <c r="C58" s="3"/>
    </row>
    <row r="59" spans="2:18" x14ac:dyDescent="0.25">
      <c r="C59" s="3"/>
    </row>
    <row r="60" spans="2:18" x14ac:dyDescent="0.25">
      <c r="C60" s="3"/>
    </row>
  </sheetData>
  <sheetProtection algorithmName="SHA-512" hashValue="/soWCAWh6iCV/efj/cmCIA/pJbFAD4NYmJbGF/UT3lkNEFypbS2T+wm/5iNGr9g5Zt0CghRn52Uj8b0cVNwMeQ==" saltValue="jyIrUjaJqxX9Lkx3lfeB+Q==" spinCount="100000" sheet="1" objects="1" scenarios="1"/>
  <protectedRanges>
    <protectedRange sqref="C6:D8 O6:R8 H6:J8 T6:T8 L6:M8 F6:F8 C14:D16 O14:R16 H14:J16 T14:T16 L14:M16 F14:F16 C22:D24 O22:R24 H22:J24 T22:T24 L22:M24 F22:F24 C30:D32 O30:R32 H30:J32 T30:T32 L30:M32 F30:F32 C38:D40 O38:R40 H38:J40 T38:T40 L38:M40 F38:F40 C45:D47 F45:F47 K45:L47 N45:N46 H45:I47" name="Range1"/>
    <protectedRange sqref="C2 C10 C18 C26 C34" name="Range1_1"/>
  </protectedRanges>
  <mergeCells count="44">
    <mergeCell ref="C2:H2"/>
    <mergeCell ref="C10:H10"/>
    <mergeCell ref="B11:T11"/>
    <mergeCell ref="B12:B13"/>
    <mergeCell ref="C12:G12"/>
    <mergeCell ref="O12:P12"/>
    <mergeCell ref="B3:T3"/>
    <mergeCell ref="B4:B5"/>
    <mergeCell ref="C4:G4"/>
    <mergeCell ref="H4:K4"/>
    <mergeCell ref="O4:P4"/>
    <mergeCell ref="Q4:S4"/>
    <mergeCell ref="H12:K12"/>
    <mergeCell ref="Q12:S12"/>
    <mergeCell ref="L4:N4"/>
    <mergeCell ref="L12:N12"/>
    <mergeCell ref="K43:M43"/>
    <mergeCell ref="B42:N42"/>
    <mergeCell ref="C36:G36"/>
    <mergeCell ref="H20:K20"/>
    <mergeCell ref="B35:T35"/>
    <mergeCell ref="Q20:S20"/>
    <mergeCell ref="O28:P28"/>
    <mergeCell ref="O36:P36"/>
    <mergeCell ref="B27:T27"/>
    <mergeCell ref="B36:B37"/>
    <mergeCell ref="C34:H34"/>
    <mergeCell ref="H36:K36"/>
    <mergeCell ref="B43:B44"/>
    <mergeCell ref="C43:G43"/>
    <mergeCell ref="B20:B21"/>
    <mergeCell ref="C26:H26"/>
    <mergeCell ref="C18:H18"/>
    <mergeCell ref="Q36:S36"/>
    <mergeCell ref="B19:T19"/>
    <mergeCell ref="Q28:S28"/>
    <mergeCell ref="H28:K28"/>
    <mergeCell ref="L36:N36"/>
    <mergeCell ref="L28:N28"/>
    <mergeCell ref="L20:N20"/>
    <mergeCell ref="O20:P20"/>
    <mergeCell ref="B28:B29"/>
    <mergeCell ref="C28:G28"/>
    <mergeCell ref="C20:G20"/>
  </mergeCells>
  <pageMargins left="0.45" right="0.45" top="0.75" bottom="0.75" header="0.3" footer="0.3"/>
  <pageSetup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1" r:id="rId4" name="Option Button 27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47625</xdr:rowOff>
                  </from>
                  <to>
                    <xdr:col>9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5" name="Option Button 28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238125</xdr:rowOff>
                  </from>
                  <to>
                    <xdr:col>8</xdr:col>
                    <xdr:colOff>581025</xdr:colOff>
                    <xdr:row>42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208"/>
  <sheetViews>
    <sheetView workbookViewId="0"/>
  </sheetViews>
  <sheetFormatPr defaultColWidth="9.140625" defaultRowHeight="15" x14ac:dyDescent="0.25"/>
  <cols>
    <col min="1" max="1" width="2.140625" customWidth="1"/>
    <col min="2" max="2" width="14.140625" customWidth="1"/>
    <col min="3" max="5" width="10.85546875" customWidth="1"/>
    <col min="6" max="6" width="12.42578125" bestFit="1" customWidth="1"/>
    <col min="7" max="7" width="10.85546875" customWidth="1"/>
    <col min="8" max="8" width="12.42578125" customWidth="1"/>
    <col min="9" max="9" width="13.140625" customWidth="1"/>
    <col min="10" max="11" width="9.42578125" customWidth="1"/>
    <col min="12" max="13" width="10.85546875" customWidth="1"/>
    <col min="14" max="14" width="14.42578125" bestFit="1" customWidth="1"/>
    <col min="15" max="15" width="10.5703125" customWidth="1"/>
    <col min="16" max="16" width="17" customWidth="1"/>
    <col min="20" max="20" width="15.140625" bestFit="1" customWidth="1"/>
  </cols>
  <sheetData>
    <row r="1" spans="2:20" s="3" customFormat="1" ht="25.5" customHeight="1" thickBot="1" x14ac:dyDescent="0.35">
      <c r="B1" s="336" t="s">
        <v>239</v>
      </c>
      <c r="C1" s="337"/>
      <c r="D1" s="337"/>
      <c r="E1" s="337"/>
      <c r="F1" s="337"/>
      <c r="G1" s="337"/>
      <c r="H1" s="337"/>
      <c r="I1" s="337"/>
    </row>
    <row r="2" spans="2:20" ht="32.25" thickBot="1" x14ac:dyDescent="0.3">
      <c r="B2" s="30" t="s">
        <v>73</v>
      </c>
      <c r="C2" s="315" t="s">
        <v>74</v>
      </c>
      <c r="D2" s="316"/>
      <c r="E2" s="316"/>
      <c r="F2" s="316"/>
      <c r="G2" s="316"/>
      <c r="H2" s="317"/>
    </row>
    <row r="3" spans="2:20" ht="23.25" thickTop="1" thickBot="1" x14ac:dyDescent="0.3">
      <c r="B3" s="304" t="s">
        <v>187</v>
      </c>
      <c r="C3" s="305"/>
      <c r="D3" s="305"/>
      <c r="E3" s="305"/>
      <c r="F3" s="305"/>
      <c r="G3" s="305"/>
      <c r="H3" s="305"/>
      <c r="I3" s="305"/>
      <c r="J3" s="305"/>
      <c r="K3" s="305"/>
      <c r="L3" s="331"/>
      <c r="M3" s="331"/>
      <c r="N3" s="331"/>
      <c r="O3" s="305"/>
      <c r="P3" s="305"/>
      <c r="Q3" s="305"/>
      <c r="R3" s="305"/>
      <c r="S3" s="305"/>
      <c r="T3" s="306"/>
    </row>
    <row r="4" spans="2:20" ht="37.5" customHeight="1" thickTop="1" thickBot="1" x14ac:dyDescent="0.3">
      <c r="B4" s="307" t="s">
        <v>0</v>
      </c>
      <c r="C4" s="312" t="s">
        <v>48</v>
      </c>
      <c r="D4" s="313"/>
      <c r="E4" s="313"/>
      <c r="F4" s="313"/>
      <c r="G4" s="314"/>
      <c r="H4" s="309" t="s">
        <v>21</v>
      </c>
      <c r="I4" s="310"/>
      <c r="J4" s="310"/>
      <c r="K4" s="332"/>
      <c r="L4" s="333" t="s">
        <v>49</v>
      </c>
      <c r="M4" s="334"/>
      <c r="N4" s="335"/>
      <c r="O4" s="313" t="s">
        <v>50</v>
      </c>
      <c r="P4" s="314"/>
      <c r="Q4" s="312" t="s">
        <v>51</v>
      </c>
      <c r="R4" s="313"/>
      <c r="S4" s="314"/>
      <c r="T4" s="28" t="s">
        <v>52</v>
      </c>
    </row>
    <row r="5" spans="2:20" ht="26.25" customHeight="1" thickTop="1" thickBot="1" x14ac:dyDescent="0.3">
      <c r="B5" s="308"/>
      <c r="C5" s="21" t="s">
        <v>10</v>
      </c>
      <c r="D5" s="1" t="s">
        <v>18</v>
      </c>
      <c r="E5" s="1" t="s">
        <v>16</v>
      </c>
      <c r="F5" s="1" t="s">
        <v>11</v>
      </c>
      <c r="G5" s="17" t="s">
        <v>19</v>
      </c>
      <c r="H5" s="18" t="s">
        <v>57</v>
      </c>
      <c r="I5" s="19" t="s">
        <v>58</v>
      </c>
      <c r="J5" s="19" t="s">
        <v>59</v>
      </c>
      <c r="K5" s="20" t="s">
        <v>12</v>
      </c>
      <c r="L5" s="21" t="s">
        <v>20</v>
      </c>
      <c r="M5" s="246" t="s">
        <v>17</v>
      </c>
      <c r="N5" s="247" t="s">
        <v>12</v>
      </c>
      <c r="O5" s="21" t="s">
        <v>228</v>
      </c>
      <c r="P5" s="22" t="s">
        <v>22</v>
      </c>
      <c r="Q5" s="21" t="s">
        <v>1</v>
      </c>
      <c r="R5" s="1" t="s">
        <v>2</v>
      </c>
      <c r="S5" s="17" t="s">
        <v>16</v>
      </c>
      <c r="T5" s="23" t="s">
        <v>23</v>
      </c>
    </row>
    <row r="6" spans="2:20" ht="16.5" thickTop="1" thickBot="1" x14ac:dyDescent="0.3">
      <c r="B6" s="26" t="s">
        <v>14</v>
      </c>
      <c r="C6" s="8"/>
      <c r="D6" s="2"/>
      <c r="E6" s="144">
        <f>+C6+D6</f>
        <v>0</v>
      </c>
      <c r="F6" s="2"/>
      <c r="G6" s="146">
        <f>+E6+F6</f>
        <v>0</v>
      </c>
      <c r="H6" s="264"/>
      <c r="I6" s="265"/>
      <c r="J6" s="265"/>
      <c r="K6" s="7">
        <f>H6+I6+J6</f>
        <v>0</v>
      </c>
      <c r="L6" s="8"/>
      <c r="M6" s="242"/>
      <c r="N6" s="244">
        <f>L6+M6</f>
        <v>0</v>
      </c>
      <c r="O6" s="8"/>
      <c r="P6" s="11"/>
      <c r="Q6" s="8"/>
      <c r="R6" s="2"/>
      <c r="S6" s="13">
        <f>+Q6+R6</f>
        <v>0</v>
      </c>
      <c r="T6" s="15"/>
    </row>
    <row r="7" spans="2:20" ht="18.75" thickTop="1" thickBot="1" x14ac:dyDescent="0.3">
      <c r="B7" s="26" t="s">
        <v>13</v>
      </c>
      <c r="C7" s="8"/>
      <c r="D7" s="2"/>
      <c r="E7" s="144">
        <f>+C7+D7</f>
        <v>0</v>
      </c>
      <c r="F7" s="2"/>
      <c r="G7" s="146">
        <f>+E7+F7</f>
        <v>0</v>
      </c>
      <c r="H7" s="266"/>
      <c r="I7" s="265"/>
      <c r="J7" s="265"/>
      <c r="K7" s="7">
        <f>H7+I7+J7</f>
        <v>0</v>
      </c>
      <c r="L7" s="8"/>
      <c r="M7" s="242"/>
      <c r="N7" s="244">
        <f>L7+M7</f>
        <v>0</v>
      </c>
      <c r="O7" s="8"/>
      <c r="P7" s="11"/>
      <c r="Q7" s="8"/>
      <c r="R7" s="2"/>
      <c r="S7" s="13">
        <f>+Q7+R7</f>
        <v>0</v>
      </c>
      <c r="T7" s="15"/>
    </row>
    <row r="8" spans="2:20" ht="16.5" thickTop="1" thickBot="1" x14ac:dyDescent="0.3">
      <c r="B8" s="27" t="s">
        <v>3</v>
      </c>
      <c r="C8" s="9"/>
      <c r="D8" s="5"/>
      <c r="E8" s="145">
        <f>+C8+D8</f>
        <v>0</v>
      </c>
      <c r="F8" s="5"/>
      <c r="G8" s="147">
        <f>+E8+F8</f>
        <v>0</v>
      </c>
      <c r="H8" s="267"/>
      <c r="I8" s="268"/>
      <c r="J8" s="268"/>
      <c r="K8" s="10">
        <f>H8+I8+J8</f>
        <v>0</v>
      </c>
      <c r="L8" s="9"/>
      <c r="M8" s="243"/>
      <c r="N8" s="245">
        <f>L8+M8</f>
        <v>0</v>
      </c>
      <c r="O8" s="9"/>
      <c r="P8" s="12"/>
      <c r="Q8" s="9"/>
      <c r="R8" s="5"/>
      <c r="S8" s="14">
        <f>+Q8+R8</f>
        <v>0</v>
      </c>
      <c r="T8" s="16"/>
    </row>
    <row r="9" spans="2:20" ht="16.5" thickTop="1" thickBo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20" ht="32.25" thickBot="1" x14ac:dyDescent="0.3">
      <c r="B10" s="30" t="s">
        <v>75</v>
      </c>
      <c r="C10" s="315" t="s">
        <v>74</v>
      </c>
      <c r="D10" s="316"/>
      <c r="E10" s="316"/>
      <c r="F10" s="316"/>
      <c r="G10" s="316"/>
      <c r="H10" s="317"/>
    </row>
    <row r="11" spans="2:20" ht="23.25" thickTop="1" thickBot="1" x14ac:dyDescent="0.3">
      <c r="B11" s="304" t="s">
        <v>187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6"/>
    </row>
    <row r="12" spans="2:20" ht="33.75" thickTop="1" thickBot="1" x14ac:dyDescent="0.3">
      <c r="B12" s="307" t="s">
        <v>0</v>
      </c>
      <c r="C12" s="312" t="s">
        <v>48</v>
      </c>
      <c r="D12" s="313"/>
      <c r="E12" s="313"/>
      <c r="F12" s="313"/>
      <c r="G12" s="314"/>
      <c r="H12" s="309" t="s">
        <v>21</v>
      </c>
      <c r="I12" s="310"/>
      <c r="J12" s="310"/>
      <c r="K12" s="311"/>
      <c r="L12" s="312" t="s">
        <v>49</v>
      </c>
      <c r="M12" s="313"/>
      <c r="N12" s="314"/>
      <c r="O12" s="312" t="s">
        <v>50</v>
      </c>
      <c r="P12" s="314"/>
      <c r="Q12" s="312" t="s">
        <v>51</v>
      </c>
      <c r="R12" s="313"/>
      <c r="S12" s="314"/>
      <c r="T12" s="28" t="s">
        <v>52</v>
      </c>
    </row>
    <row r="13" spans="2:20" ht="31.5" thickTop="1" thickBot="1" x14ac:dyDescent="0.3">
      <c r="B13" s="308"/>
      <c r="C13" s="21" t="s">
        <v>10</v>
      </c>
      <c r="D13" s="1" t="s">
        <v>18</v>
      </c>
      <c r="E13" s="1" t="s">
        <v>16</v>
      </c>
      <c r="F13" s="1" t="s">
        <v>11</v>
      </c>
      <c r="G13" s="17" t="s">
        <v>19</v>
      </c>
      <c r="H13" s="18" t="s">
        <v>57</v>
      </c>
      <c r="I13" s="19" t="s">
        <v>58</v>
      </c>
      <c r="J13" s="19" t="s">
        <v>59</v>
      </c>
      <c r="K13" s="20" t="s">
        <v>12</v>
      </c>
      <c r="L13" s="21" t="s">
        <v>20</v>
      </c>
      <c r="M13" s="24" t="s">
        <v>17</v>
      </c>
      <c r="N13" s="17" t="s">
        <v>12</v>
      </c>
      <c r="O13" s="21" t="s">
        <v>228</v>
      </c>
      <c r="P13" s="22" t="s">
        <v>22</v>
      </c>
      <c r="Q13" s="21" t="s">
        <v>1</v>
      </c>
      <c r="R13" s="1" t="s">
        <v>2</v>
      </c>
      <c r="S13" s="17" t="s">
        <v>16</v>
      </c>
      <c r="T13" s="23" t="s">
        <v>23</v>
      </c>
    </row>
    <row r="14" spans="2:20" ht="16.5" thickTop="1" thickBot="1" x14ac:dyDescent="0.3">
      <c r="B14" s="26" t="s">
        <v>14</v>
      </c>
      <c r="C14" s="8"/>
      <c r="D14" s="2"/>
      <c r="E14" s="144">
        <f>+C14+D14</f>
        <v>0</v>
      </c>
      <c r="F14" s="2"/>
      <c r="G14" s="146">
        <f>+E14+F14</f>
        <v>0</v>
      </c>
      <c r="H14" s="264"/>
      <c r="I14" s="265"/>
      <c r="J14" s="265"/>
      <c r="K14" s="7">
        <f>H14+I14+J14</f>
        <v>0</v>
      </c>
      <c r="L14" s="8"/>
      <c r="M14" s="2"/>
      <c r="N14" s="13">
        <f>L14+M14</f>
        <v>0</v>
      </c>
      <c r="O14" s="8"/>
      <c r="P14" s="11"/>
      <c r="Q14" s="8"/>
      <c r="R14" s="2"/>
      <c r="S14" s="13">
        <f>+Q14+R14</f>
        <v>0</v>
      </c>
      <c r="T14" s="15"/>
    </row>
    <row r="15" spans="2:20" ht="18.75" thickTop="1" thickBot="1" x14ac:dyDescent="0.3">
      <c r="B15" s="26" t="s">
        <v>13</v>
      </c>
      <c r="C15" s="8"/>
      <c r="D15" s="2"/>
      <c r="E15" s="144">
        <f>+C15+D15</f>
        <v>0</v>
      </c>
      <c r="F15" s="2"/>
      <c r="G15" s="146">
        <f>+E15+F15</f>
        <v>0</v>
      </c>
      <c r="H15" s="266"/>
      <c r="I15" s="265"/>
      <c r="J15" s="265"/>
      <c r="K15" s="7">
        <f>H15+I15+J15</f>
        <v>0</v>
      </c>
      <c r="L15" s="8"/>
      <c r="M15" s="2"/>
      <c r="N15" s="13">
        <f>L15+M15</f>
        <v>0</v>
      </c>
      <c r="O15" s="8"/>
      <c r="P15" s="11"/>
      <c r="Q15" s="8"/>
      <c r="R15" s="2"/>
      <c r="S15" s="13">
        <f>+Q15+R15</f>
        <v>0</v>
      </c>
      <c r="T15" s="15"/>
    </row>
    <row r="16" spans="2:20" ht="16.5" thickTop="1" thickBot="1" x14ac:dyDescent="0.3">
      <c r="B16" s="27" t="s">
        <v>3</v>
      </c>
      <c r="C16" s="9"/>
      <c r="D16" s="5"/>
      <c r="E16" s="145">
        <f>+C16+D16</f>
        <v>0</v>
      </c>
      <c r="F16" s="5"/>
      <c r="G16" s="147">
        <f>+E16+F16</f>
        <v>0</v>
      </c>
      <c r="H16" s="267"/>
      <c r="I16" s="268"/>
      <c r="J16" s="268"/>
      <c r="K16" s="10">
        <f>H16+I16+J16</f>
        <v>0</v>
      </c>
      <c r="L16" s="9"/>
      <c r="M16" s="5"/>
      <c r="N16" s="14">
        <f>L16+M16</f>
        <v>0</v>
      </c>
      <c r="O16" s="9"/>
      <c r="P16" s="12"/>
      <c r="Q16" s="9"/>
      <c r="R16" s="5"/>
      <c r="S16" s="14">
        <f>+Q16+R16</f>
        <v>0</v>
      </c>
      <c r="T16" s="16"/>
    </row>
    <row r="17" spans="2:20" ht="16.5" thickTop="1" thickBot="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20" ht="32.25" thickBot="1" x14ac:dyDescent="0.3">
      <c r="B18" s="30" t="s">
        <v>170</v>
      </c>
      <c r="C18" s="315" t="s">
        <v>74</v>
      </c>
      <c r="D18" s="316"/>
      <c r="E18" s="316"/>
      <c r="F18" s="316"/>
      <c r="G18" s="316"/>
      <c r="H18" s="317"/>
    </row>
    <row r="19" spans="2:20" ht="23.25" thickTop="1" thickBot="1" x14ac:dyDescent="0.3">
      <c r="B19" s="304" t="s">
        <v>187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6"/>
    </row>
    <row r="20" spans="2:20" ht="33.75" thickTop="1" thickBot="1" x14ac:dyDescent="0.3">
      <c r="B20" s="307" t="s">
        <v>0</v>
      </c>
      <c r="C20" s="312" t="s">
        <v>48</v>
      </c>
      <c r="D20" s="313"/>
      <c r="E20" s="313"/>
      <c r="F20" s="313"/>
      <c r="G20" s="314"/>
      <c r="H20" s="309" t="s">
        <v>21</v>
      </c>
      <c r="I20" s="310"/>
      <c r="J20" s="310"/>
      <c r="K20" s="311"/>
      <c r="L20" s="312" t="s">
        <v>49</v>
      </c>
      <c r="M20" s="313"/>
      <c r="N20" s="314"/>
      <c r="O20" s="312" t="s">
        <v>50</v>
      </c>
      <c r="P20" s="314"/>
      <c r="Q20" s="312" t="s">
        <v>51</v>
      </c>
      <c r="R20" s="313"/>
      <c r="S20" s="314"/>
      <c r="T20" s="28" t="s">
        <v>52</v>
      </c>
    </row>
    <row r="21" spans="2:20" ht="31.5" thickTop="1" thickBot="1" x14ac:dyDescent="0.3">
      <c r="B21" s="308"/>
      <c r="C21" s="21" t="s">
        <v>10</v>
      </c>
      <c r="D21" s="1" t="s">
        <v>18</v>
      </c>
      <c r="E21" s="1" t="s">
        <v>16</v>
      </c>
      <c r="F21" s="1" t="s">
        <v>11</v>
      </c>
      <c r="G21" s="17" t="s">
        <v>19</v>
      </c>
      <c r="H21" s="18" t="s">
        <v>57</v>
      </c>
      <c r="I21" s="19" t="s">
        <v>58</v>
      </c>
      <c r="J21" s="19" t="s">
        <v>59</v>
      </c>
      <c r="K21" s="20" t="s">
        <v>12</v>
      </c>
      <c r="L21" s="21" t="s">
        <v>20</v>
      </c>
      <c r="M21" s="24" t="s">
        <v>17</v>
      </c>
      <c r="N21" s="17" t="s">
        <v>12</v>
      </c>
      <c r="O21" s="21" t="s">
        <v>228</v>
      </c>
      <c r="P21" s="22" t="s">
        <v>22</v>
      </c>
      <c r="Q21" s="21" t="s">
        <v>1</v>
      </c>
      <c r="R21" s="1" t="s">
        <v>2</v>
      </c>
      <c r="S21" s="17" t="s">
        <v>16</v>
      </c>
      <c r="T21" s="23" t="s">
        <v>23</v>
      </c>
    </row>
    <row r="22" spans="2:20" ht="16.5" thickTop="1" thickBot="1" x14ac:dyDescent="0.3">
      <c r="B22" s="26" t="s">
        <v>14</v>
      </c>
      <c r="C22" s="8"/>
      <c r="D22" s="2"/>
      <c r="E22" s="144">
        <f>+C22+D22</f>
        <v>0</v>
      </c>
      <c r="F22" s="2"/>
      <c r="G22" s="146">
        <f>+E22+F22</f>
        <v>0</v>
      </c>
      <c r="H22" s="264"/>
      <c r="I22" s="265"/>
      <c r="J22" s="265"/>
      <c r="K22" s="7">
        <f>H22+I22+J22</f>
        <v>0</v>
      </c>
      <c r="L22" s="8"/>
      <c r="M22" s="2"/>
      <c r="N22" s="13">
        <f>L22+M22</f>
        <v>0</v>
      </c>
      <c r="O22" s="8"/>
      <c r="P22" s="11"/>
      <c r="Q22" s="8"/>
      <c r="R22" s="2"/>
      <c r="S22" s="13">
        <f>+Q22+R22</f>
        <v>0</v>
      </c>
      <c r="T22" s="15"/>
    </row>
    <row r="23" spans="2:20" ht="18.75" thickTop="1" thickBot="1" x14ac:dyDescent="0.3">
      <c r="B23" s="26" t="s">
        <v>13</v>
      </c>
      <c r="C23" s="8"/>
      <c r="D23" s="2"/>
      <c r="E23" s="144">
        <f>+C23+D23</f>
        <v>0</v>
      </c>
      <c r="F23" s="2"/>
      <c r="G23" s="146">
        <f>+E23+F23</f>
        <v>0</v>
      </c>
      <c r="H23" s="266"/>
      <c r="I23" s="265"/>
      <c r="J23" s="265"/>
      <c r="K23" s="7">
        <f>H23+I23+J23</f>
        <v>0</v>
      </c>
      <c r="L23" s="8"/>
      <c r="M23" s="2"/>
      <c r="N23" s="13">
        <f>L23+M23</f>
        <v>0</v>
      </c>
      <c r="O23" s="8"/>
      <c r="P23" s="11"/>
      <c r="Q23" s="8"/>
      <c r="R23" s="2"/>
      <c r="S23" s="13">
        <f>+Q23+R23</f>
        <v>0</v>
      </c>
      <c r="T23" s="15"/>
    </row>
    <row r="24" spans="2:20" ht="16.5" thickTop="1" thickBot="1" x14ac:dyDescent="0.3">
      <c r="B24" s="27" t="s">
        <v>3</v>
      </c>
      <c r="C24" s="9"/>
      <c r="D24" s="5"/>
      <c r="E24" s="145">
        <f>+C24+D24</f>
        <v>0</v>
      </c>
      <c r="F24" s="5"/>
      <c r="G24" s="147">
        <f>+E24+F24</f>
        <v>0</v>
      </c>
      <c r="H24" s="267"/>
      <c r="I24" s="268"/>
      <c r="J24" s="268"/>
      <c r="K24" s="10">
        <f>H24+I24+J24</f>
        <v>0</v>
      </c>
      <c r="L24" s="9"/>
      <c r="M24" s="5"/>
      <c r="N24" s="14">
        <f>L24+M24</f>
        <v>0</v>
      </c>
      <c r="O24" s="9"/>
      <c r="P24" s="12"/>
      <c r="Q24" s="9"/>
      <c r="R24" s="5"/>
      <c r="S24" s="14">
        <f>+Q24+R24</f>
        <v>0</v>
      </c>
      <c r="T24" s="16"/>
    </row>
    <row r="25" spans="2:20" ht="16.5" thickTop="1" thickBo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20" ht="32.25" thickBot="1" x14ac:dyDescent="0.3">
      <c r="B26" s="30" t="s">
        <v>171</v>
      </c>
      <c r="C26" s="315" t="s">
        <v>74</v>
      </c>
      <c r="D26" s="316"/>
      <c r="E26" s="316"/>
      <c r="F26" s="316"/>
      <c r="G26" s="316"/>
      <c r="H26" s="317"/>
    </row>
    <row r="27" spans="2:20" ht="23.25" thickTop="1" thickBot="1" x14ac:dyDescent="0.3">
      <c r="B27" s="304" t="s">
        <v>187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6"/>
    </row>
    <row r="28" spans="2:20" ht="33.75" thickTop="1" thickBot="1" x14ac:dyDescent="0.3">
      <c r="B28" s="307" t="s">
        <v>0</v>
      </c>
      <c r="C28" s="312" t="s">
        <v>48</v>
      </c>
      <c r="D28" s="313"/>
      <c r="E28" s="313"/>
      <c r="F28" s="313"/>
      <c r="G28" s="314"/>
      <c r="H28" s="309" t="s">
        <v>21</v>
      </c>
      <c r="I28" s="310"/>
      <c r="J28" s="310"/>
      <c r="K28" s="311"/>
      <c r="L28" s="312" t="s">
        <v>49</v>
      </c>
      <c r="M28" s="313"/>
      <c r="N28" s="314"/>
      <c r="O28" s="312" t="s">
        <v>50</v>
      </c>
      <c r="P28" s="314"/>
      <c r="Q28" s="312" t="s">
        <v>51</v>
      </c>
      <c r="R28" s="313"/>
      <c r="S28" s="314"/>
      <c r="T28" s="28" t="s">
        <v>52</v>
      </c>
    </row>
    <row r="29" spans="2:20" ht="31.5" thickTop="1" thickBot="1" x14ac:dyDescent="0.3">
      <c r="B29" s="308"/>
      <c r="C29" s="21" t="s">
        <v>10</v>
      </c>
      <c r="D29" s="1" t="s">
        <v>18</v>
      </c>
      <c r="E29" s="1" t="s">
        <v>16</v>
      </c>
      <c r="F29" s="1" t="s">
        <v>11</v>
      </c>
      <c r="G29" s="17" t="s">
        <v>19</v>
      </c>
      <c r="H29" s="18" t="s">
        <v>57</v>
      </c>
      <c r="I29" s="19" t="s">
        <v>58</v>
      </c>
      <c r="J29" s="19" t="s">
        <v>59</v>
      </c>
      <c r="K29" s="20" t="s">
        <v>12</v>
      </c>
      <c r="L29" s="21" t="s">
        <v>20</v>
      </c>
      <c r="M29" s="24" t="s">
        <v>17</v>
      </c>
      <c r="N29" s="17" t="s">
        <v>12</v>
      </c>
      <c r="O29" s="21" t="s">
        <v>228</v>
      </c>
      <c r="P29" s="22" t="s">
        <v>22</v>
      </c>
      <c r="Q29" s="21" t="s">
        <v>1</v>
      </c>
      <c r="R29" s="1" t="s">
        <v>2</v>
      </c>
      <c r="S29" s="17" t="s">
        <v>16</v>
      </c>
      <c r="T29" s="23" t="s">
        <v>23</v>
      </c>
    </row>
    <row r="30" spans="2:20" ht="16.5" thickTop="1" thickBot="1" x14ac:dyDescent="0.3">
      <c r="B30" s="26" t="s">
        <v>14</v>
      </c>
      <c r="C30" s="8"/>
      <c r="D30" s="2"/>
      <c r="E30" s="144">
        <f>+C30+D30</f>
        <v>0</v>
      </c>
      <c r="F30" s="2"/>
      <c r="G30" s="146">
        <f>+E30+F30</f>
        <v>0</v>
      </c>
      <c r="H30" s="264"/>
      <c r="I30" s="265"/>
      <c r="J30" s="265"/>
      <c r="K30" s="7">
        <f>H30+I30+J30</f>
        <v>0</v>
      </c>
      <c r="L30" s="8"/>
      <c r="M30" s="2"/>
      <c r="N30" s="13">
        <f>L30+M30</f>
        <v>0</v>
      </c>
      <c r="O30" s="8"/>
      <c r="P30" s="11"/>
      <c r="Q30" s="8"/>
      <c r="R30" s="2"/>
      <c r="S30" s="13">
        <f>+Q30+R30</f>
        <v>0</v>
      </c>
      <c r="T30" s="15"/>
    </row>
    <row r="31" spans="2:20" ht="18.75" thickTop="1" thickBot="1" x14ac:dyDescent="0.3">
      <c r="B31" s="26" t="s">
        <v>13</v>
      </c>
      <c r="C31" s="8"/>
      <c r="D31" s="2"/>
      <c r="E31" s="144">
        <f>+C31+D31</f>
        <v>0</v>
      </c>
      <c r="F31" s="2"/>
      <c r="G31" s="146">
        <f>+E31+F31</f>
        <v>0</v>
      </c>
      <c r="H31" s="266"/>
      <c r="I31" s="265"/>
      <c r="J31" s="265"/>
      <c r="K31" s="7">
        <f>H31+I31+J31</f>
        <v>0</v>
      </c>
      <c r="L31" s="8"/>
      <c r="M31" s="2"/>
      <c r="N31" s="13">
        <f>L31+M31</f>
        <v>0</v>
      </c>
      <c r="O31" s="8"/>
      <c r="P31" s="11"/>
      <c r="Q31" s="8"/>
      <c r="R31" s="2"/>
      <c r="S31" s="13">
        <f>+Q31+R31</f>
        <v>0</v>
      </c>
      <c r="T31" s="15"/>
    </row>
    <row r="32" spans="2:20" ht="16.5" thickTop="1" thickBot="1" x14ac:dyDescent="0.3">
      <c r="B32" s="27" t="s">
        <v>3</v>
      </c>
      <c r="C32" s="9"/>
      <c r="D32" s="5"/>
      <c r="E32" s="145">
        <f>+C32+D32</f>
        <v>0</v>
      </c>
      <c r="F32" s="5"/>
      <c r="G32" s="147">
        <f>+E32+F32</f>
        <v>0</v>
      </c>
      <c r="H32" s="267"/>
      <c r="I32" s="268"/>
      <c r="J32" s="268"/>
      <c r="K32" s="10">
        <f>H32+I32+J32</f>
        <v>0</v>
      </c>
      <c r="L32" s="9"/>
      <c r="M32" s="5"/>
      <c r="N32" s="14">
        <f>L32+M32</f>
        <v>0</v>
      </c>
      <c r="O32" s="9"/>
      <c r="P32" s="12"/>
      <c r="Q32" s="9"/>
      <c r="R32" s="5"/>
      <c r="S32" s="14">
        <f>+Q32+R32</f>
        <v>0</v>
      </c>
      <c r="T32" s="16"/>
    </row>
    <row r="33" spans="2:20" ht="16.5" thickTop="1" thickBo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20" ht="32.25" customHeight="1" thickBot="1" x14ac:dyDescent="0.3">
      <c r="B34" s="30" t="s">
        <v>180</v>
      </c>
      <c r="C34" s="324" t="s">
        <v>74</v>
      </c>
      <c r="D34" s="325"/>
      <c r="E34" s="325"/>
      <c r="F34" s="325"/>
      <c r="G34" s="325"/>
      <c r="H34" s="326"/>
    </row>
    <row r="35" spans="2:20" ht="23.25" thickTop="1" thickBot="1" x14ac:dyDescent="0.3">
      <c r="B35" s="304" t="s">
        <v>187</v>
      </c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6"/>
    </row>
    <row r="36" spans="2:20" ht="33.75" customHeight="1" thickTop="1" thickBot="1" x14ac:dyDescent="0.3">
      <c r="B36" s="322" t="s">
        <v>0</v>
      </c>
      <c r="C36" s="312" t="s">
        <v>48</v>
      </c>
      <c r="D36" s="313"/>
      <c r="E36" s="313"/>
      <c r="F36" s="313"/>
      <c r="G36" s="314"/>
      <c r="H36" s="327" t="s">
        <v>21</v>
      </c>
      <c r="I36" s="328"/>
      <c r="J36" s="328"/>
      <c r="K36" s="329"/>
      <c r="L36" s="312" t="s">
        <v>49</v>
      </c>
      <c r="M36" s="313"/>
      <c r="N36" s="314"/>
      <c r="O36" s="312" t="s">
        <v>50</v>
      </c>
      <c r="P36" s="314"/>
      <c r="Q36" s="312" t="s">
        <v>51</v>
      </c>
      <c r="R36" s="313"/>
      <c r="S36" s="314"/>
      <c r="T36" s="28" t="s">
        <v>52</v>
      </c>
    </row>
    <row r="37" spans="2:20" ht="31.5" thickTop="1" thickBot="1" x14ac:dyDescent="0.3">
      <c r="B37" s="323"/>
      <c r="C37" s="21" t="s">
        <v>10</v>
      </c>
      <c r="D37" s="1" t="s">
        <v>18</v>
      </c>
      <c r="E37" s="1" t="s">
        <v>16</v>
      </c>
      <c r="F37" s="1" t="s">
        <v>11</v>
      </c>
      <c r="G37" s="17" t="s">
        <v>19</v>
      </c>
      <c r="H37" s="18" t="s">
        <v>57</v>
      </c>
      <c r="I37" s="19" t="s">
        <v>58</v>
      </c>
      <c r="J37" s="19" t="s">
        <v>59</v>
      </c>
      <c r="K37" s="20" t="s">
        <v>12</v>
      </c>
      <c r="L37" s="21" t="s">
        <v>20</v>
      </c>
      <c r="M37" s="24" t="s">
        <v>17</v>
      </c>
      <c r="N37" s="17" t="s">
        <v>12</v>
      </c>
      <c r="O37" s="21" t="s">
        <v>228</v>
      </c>
      <c r="P37" s="22" t="s">
        <v>22</v>
      </c>
      <c r="Q37" s="21" t="s">
        <v>1</v>
      </c>
      <c r="R37" s="1" t="s">
        <v>2</v>
      </c>
      <c r="S37" s="17" t="s">
        <v>16</v>
      </c>
      <c r="T37" s="23" t="s">
        <v>23</v>
      </c>
    </row>
    <row r="38" spans="2:20" ht="16.5" thickTop="1" thickBot="1" x14ac:dyDescent="0.3">
      <c r="B38" s="26" t="s">
        <v>14</v>
      </c>
      <c r="C38" s="8"/>
      <c r="D38" s="2"/>
      <c r="E38" s="144">
        <f>+C38+D38</f>
        <v>0</v>
      </c>
      <c r="F38" s="2"/>
      <c r="G38" s="146">
        <f>+E38+F38</f>
        <v>0</v>
      </c>
      <c r="H38" s="264"/>
      <c r="I38" s="265"/>
      <c r="J38" s="265"/>
      <c r="K38" s="7">
        <f>H38+I38+J38</f>
        <v>0</v>
      </c>
      <c r="L38" s="8"/>
      <c r="M38" s="2"/>
      <c r="N38" s="13">
        <f>L38+M38</f>
        <v>0</v>
      </c>
      <c r="O38" s="8"/>
      <c r="P38" s="11"/>
      <c r="Q38" s="8"/>
      <c r="R38" s="2"/>
      <c r="S38" s="13">
        <f>+Q38+R38</f>
        <v>0</v>
      </c>
      <c r="T38" s="15"/>
    </row>
    <row r="39" spans="2:20" ht="18.75" thickTop="1" thickBot="1" x14ac:dyDescent="0.3">
      <c r="B39" s="26" t="s">
        <v>13</v>
      </c>
      <c r="C39" s="8"/>
      <c r="D39" s="2"/>
      <c r="E39" s="144">
        <f>+C39+D39</f>
        <v>0</v>
      </c>
      <c r="F39" s="2"/>
      <c r="G39" s="146">
        <f>+E39+F39</f>
        <v>0</v>
      </c>
      <c r="H39" s="266"/>
      <c r="I39" s="265"/>
      <c r="J39" s="265"/>
      <c r="K39" s="7">
        <f>H39+I39+J39</f>
        <v>0</v>
      </c>
      <c r="L39" s="8"/>
      <c r="M39" s="2"/>
      <c r="N39" s="13">
        <f>L39+M39</f>
        <v>0</v>
      </c>
      <c r="O39" s="8"/>
      <c r="P39" s="11"/>
      <c r="Q39" s="8"/>
      <c r="R39" s="2"/>
      <c r="S39" s="13">
        <f>+Q39+R39</f>
        <v>0</v>
      </c>
      <c r="T39" s="15"/>
    </row>
    <row r="40" spans="2:20" ht="16.5" thickTop="1" thickBot="1" x14ac:dyDescent="0.3">
      <c r="B40" s="27" t="s">
        <v>3</v>
      </c>
      <c r="C40" s="9"/>
      <c r="D40" s="5"/>
      <c r="E40" s="145">
        <f>+C40+D40</f>
        <v>0</v>
      </c>
      <c r="F40" s="5"/>
      <c r="G40" s="147">
        <f>+E40+F40</f>
        <v>0</v>
      </c>
      <c r="H40" s="267"/>
      <c r="I40" s="268"/>
      <c r="J40" s="268"/>
      <c r="K40" s="10">
        <f>H40+I40+J40</f>
        <v>0</v>
      </c>
      <c r="L40" s="9"/>
      <c r="M40" s="5"/>
      <c r="N40" s="14">
        <f>L40+M40</f>
        <v>0</v>
      </c>
      <c r="O40" s="9"/>
      <c r="P40" s="12"/>
      <c r="Q40" s="9"/>
      <c r="R40" s="5"/>
      <c r="S40" s="14">
        <f>+Q40+R40</f>
        <v>0</v>
      </c>
      <c r="T40" s="16"/>
    </row>
    <row r="41" spans="2:20" ht="16.5" thickTop="1" thickBo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20" ht="19.5" thickBot="1" x14ac:dyDescent="0.3">
      <c r="B42" s="290" t="s">
        <v>181</v>
      </c>
      <c r="C42" s="291"/>
      <c r="D42" s="291"/>
      <c r="E42" s="291"/>
      <c r="F42" s="291"/>
      <c r="G42" s="291"/>
      <c r="H42" s="291"/>
      <c r="I42" s="321"/>
      <c r="J42" s="291"/>
      <c r="K42" s="291"/>
      <c r="L42" s="291"/>
      <c r="M42" s="291"/>
      <c r="N42" s="292"/>
    </row>
    <row r="43" spans="2:20" ht="33.75" customHeight="1" thickBot="1" x14ac:dyDescent="0.3">
      <c r="B43" s="330" t="s">
        <v>0</v>
      </c>
      <c r="C43" s="318" t="s">
        <v>48</v>
      </c>
      <c r="D43" s="319"/>
      <c r="E43" s="319"/>
      <c r="F43" s="319"/>
      <c r="G43" s="320"/>
      <c r="H43" s="239" t="s">
        <v>49</v>
      </c>
      <c r="I43" s="248"/>
      <c r="J43" s="240"/>
      <c r="K43" s="318" t="s">
        <v>51</v>
      </c>
      <c r="L43" s="319"/>
      <c r="M43" s="320"/>
      <c r="N43" s="241" t="s">
        <v>52</v>
      </c>
    </row>
    <row r="44" spans="2:20" ht="18.75" thickTop="1" thickBot="1" x14ac:dyDescent="0.3">
      <c r="B44" s="323"/>
      <c r="C44" s="21" t="s">
        <v>10</v>
      </c>
      <c r="D44" s="1" t="s">
        <v>18</v>
      </c>
      <c r="E44" s="1" t="s">
        <v>16</v>
      </c>
      <c r="F44" s="1" t="s">
        <v>11</v>
      </c>
      <c r="G44" s="17" t="s">
        <v>19</v>
      </c>
      <c r="H44" s="21" t="s">
        <v>20</v>
      </c>
      <c r="I44" s="1" t="s">
        <v>17</v>
      </c>
      <c r="J44" s="17" t="s">
        <v>12</v>
      </c>
      <c r="K44" s="21" t="s">
        <v>1</v>
      </c>
      <c r="L44" s="1" t="s">
        <v>2</v>
      </c>
      <c r="M44" s="17" t="s">
        <v>16</v>
      </c>
      <c r="N44" s="23" t="s">
        <v>23</v>
      </c>
    </row>
    <row r="45" spans="2:20" ht="16.5" thickTop="1" thickBot="1" x14ac:dyDescent="0.3">
      <c r="B45" s="26" t="s">
        <v>14</v>
      </c>
      <c r="C45" s="217">
        <f t="shared" ref="C45:D47" si="0">+C6+C14+C22+C30+C38</f>
        <v>0</v>
      </c>
      <c r="D45" s="218">
        <f t="shared" si="0"/>
        <v>0</v>
      </c>
      <c r="E45" s="144">
        <f>+C45+D45</f>
        <v>0</v>
      </c>
      <c r="F45" s="221">
        <f>+F6+F14+F22+F30+F38</f>
        <v>0</v>
      </c>
      <c r="G45" s="146">
        <f>+E45+F45</f>
        <v>0</v>
      </c>
      <c r="H45" s="221">
        <f t="shared" ref="H45:I47" si="1">L6+L14+L22+L30+L38</f>
        <v>0</v>
      </c>
      <c r="I45" s="218">
        <f t="shared" si="1"/>
        <v>0</v>
      </c>
      <c r="J45" s="13">
        <f>H45+I45</f>
        <v>0</v>
      </c>
      <c r="K45" s="221">
        <f t="shared" ref="K45:L47" si="2">Q6+Q14+Q22+Q30+Q38</f>
        <v>0</v>
      </c>
      <c r="L45" s="221">
        <f t="shared" si="2"/>
        <v>0</v>
      </c>
      <c r="M45" s="13">
        <f>+K45+L45</f>
        <v>0</v>
      </c>
      <c r="N45" s="249">
        <f>T6+T14+T22+T30+T38</f>
        <v>0</v>
      </c>
    </row>
    <row r="46" spans="2:20" ht="18.75" thickTop="1" thickBot="1" x14ac:dyDescent="0.3">
      <c r="B46" s="26" t="s">
        <v>13</v>
      </c>
      <c r="C46" s="217">
        <f t="shared" si="0"/>
        <v>0</v>
      </c>
      <c r="D46" s="218">
        <f t="shared" si="0"/>
        <v>0</v>
      </c>
      <c r="E46" s="144">
        <f>+C46+D46</f>
        <v>0</v>
      </c>
      <c r="F46" s="221">
        <f>+F7+F15+F23+F31+F39</f>
        <v>0</v>
      </c>
      <c r="G46" s="146">
        <f>+E46+F46</f>
        <v>0</v>
      </c>
      <c r="H46" s="221">
        <f t="shared" si="1"/>
        <v>0</v>
      </c>
      <c r="I46" s="218">
        <f t="shared" si="1"/>
        <v>0</v>
      </c>
      <c r="J46" s="13">
        <f>H46+I46</f>
        <v>0</v>
      </c>
      <c r="K46" s="221">
        <f t="shared" si="2"/>
        <v>0</v>
      </c>
      <c r="L46" s="221">
        <f t="shared" si="2"/>
        <v>0</v>
      </c>
      <c r="M46" s="13">
        <f>+K46+L46</f>
        <v>0</v>
      </c>
      <c r="N46" s="249">
        <f>T7+T15+T23+T31+T39</f>
        <v>0</v>
      </c>
    </row>
    <row r="47" spans="2:20" ht="16.5" thickTop="1" thickBot="1" x14ac:dyDescent="0.3">
      <c r="B47" s="27" t="s">
        <v>3</v>
      </c>
      <c r="C47" s="219">
        <f t="shared" si="0"/>
        <v>0</v>
      </c>
      <c r="D47" s="220">
        <f t="shared" si="0"/>
        <v>0</v>
      </c>
      <c r="E47" s="145">
        <f>+C47+D47</f>
        <v>0</v>
      </c>
      <c r="F47" s="222">
        <f>+F8+F16+F24+F32+F40</f>
        <v>0</v>
      </c>
      <c r="G47" s="147">
        <f>+E47+F47</f>
        <v>0</v>
      </c>
      <c r="H47" s="222">
        <f t="shared" si="1"/>
        <v>0</v>
      </c>
      <c r="I47" s="220">
        <f t="shared" si="1"/>
        <v>0</v>
      </c>
      <c r="J47" s="14">
        <f>H47+I47</f>
        <v>0</v>
      </c>
      <c r="K47" s="222">
        <f t="shared" si="2"/>
        <v>0</v>
      </c>
      <c r="L47" s="222">
        <f t="shared" si="2"/>
        <v>0</v>
      </c>
      <c r="M47" s="14">
        <f>+K47+L47</f>
        <v>0</v>
      </c>
      <c r="N47" s="14">
        <f>T8+T16+T24+T32+T40</f>
        <v>0</v>
      </c>
    </row>
    <row r="48" spans="2:20" ht="15.75" thickTop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20" s="250" customFormat="1" x14ac:dyDescent="0.25"/>
    <row r="50" spans="2:20" s="3" customFormat="1" ht="25.5" customHeight="1" thickBot="1" x14ac:dyDescent="0.35">
      <c r="B50" s="336" t="s">
        <v>240</v>
      </c>
      <c r="C50" s="336"/>
      <c r="D50" s="336"/>
      <c r="E50" s="336"/>
      <c r="F50" s="336"/>
      <c r="G50" s="336"/>
      <c r="H50" s="336"/>
      <c r="I50" s="336"/>
    </row>
    <row r="51" spans="2:20" ht="32.25" thickBot="1" x14ac:dyDescent="0.3">
      <c r="B51" s="30" t="s">
        <v>73</v>
      </c>
      <c r="C51" s="315" t="s">
        <v>74</v>
      </c>
      <c r="D51" s="316"/>
      <c r="E51" s="316"/>
      <c r="F51" s="316"/>
      <c r="G51" s="316"/>
      <c r="H51" s="317"/>
    </row>
    <row r="52" spans="2:20" ht="23.25" thickTop="1" thickBot="1" x14ac:dyDescent="0.3">
      <c r="B52" s="304" t="s">
        <v>187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31"/>
      <c r="M52" s="331"/>
      <c r="N52" s="331"/>
      <c r="O52" s="305"/>
      <c r="P52" s="305"/>
      <c r="Q52" s="305"/>
      <c r="R52" s="305"/>
      <c r="S52" s="305"/>
      <c r="T52" s="306"/>
    </row>
    <row r="53" spans="2:20" ht="37.5" customHeight="1" thickTop="1" thickBot="1" x14ac:dyDescent="0.3">
      <c r="B53" s="307" t="s">
        <v>0</v>
      </c>
      <c r="C53" s="312" t="s">
        <v>48</v>
      </c>
      <c r="D53" s="313"/>
      <c r="E53" s="313"/>
      <c r="F53" s="313"/>
      <c r="G53" s="314"/>
      <c r="H53" s="309" t="s">
        <v>21</v>
      </c>
      <c r="I53" s="310"/>
      <c r="J53" s="310"/>
      <c r="K53" s="332"/>
      <c r="L53" s="333" t="s">
        <v>49</v>
      </c>
      <c r="M53" s="334"/>
      <c r="N53" s="335"/>
      <c r="O53" s="313" t="s">
        <v>50</v>
      </c>
      <c r="P53" s="314"/>
      <c r="Q53" s="312" t="s">
        <v>51</v>
      </c>
      <c r="R53" s="313"/>
      <c r="S53" s="314"/>
      <c r="T53" s="28" t="s">
        <v>52</v>
      </c>
    </row>
    <row r="54" spans="2:20" ht="26.25" customHeight="1" thickTop="1" thickBot="1" x14ac:dyDescent="0.3">
      <c r="B54" s="308"/>
      <c r="C54" s="21" t="s">
        <v>10</v>
      </c>
      <c r="D54" s="1" t="s">
        <v>18</v>
      </c>
      <c r="E54" s="1" t="s">
        <v>16</v>
      </c>
      <c r="F54" s="1" t="s">
        <v>11</v>
      </c>
      <c r="G54" s="17" t="s">
        <v>19</v>
      </c>
      <c r="H54" s="18" t="s">
        <v>57</v>
      </c>
      <c r="I54" s="19" t="s">
        <v>58</v>
      </c>
      <c r="J54" s="19" t="s">
        <v>59</v>
      </c>
      <c r="K54" s="20" t="s">
        <v>12</v>
      </c>
      <c r="L54" s="21" t="s">
        <v>20</v>
      </c>
      <c r="M54" s="246" t="s">
        <v>17</v>
      </c>
      <c r="N54" s="247" t="s">
        <v>12</v>
      </c>
      <c r="O54" s="21" t="s">
        <v>228</v>
      </c>
      <c r="P54" s="22" t="s">
        <v>22</v>
      </c>
      <c r="Q54" s="21" t="s">
        <v>1</v>
      </c>
      <c r="R54" s="1" t="s">
        <v>2</v>
      </c>
      <c r="S54" s="17" t="s">
        <v>16</v>
      </c>
      <c r="T54" s="23" t="s">
        <v>23</v>
      </c>
    </row>
    <row r="55" spans="2:20" ht="16.5" thickTop="1" thickBot="1" x14ac:dyDescent="0.3">
      <c r="B55" s="26" t="s">
        <v>14</v>
      </c>
      <c r="C55" s="8"/>
      <c r="D55" s="2"/>
      <c r="E55" s="144">
        <f>+C55+D55</f>
        <v>0</v>
      </c>
      <c r="F55" s="2"/>
      <c r="G55" s="146">
        <f>+E55+F55</f>
        <v>0</v>
      </c>
      <c r="H55" s="264"/>
      <c r="I55" s="265"/>
      <c r="J55" s="265"/>
      <c r="K55" s="7">
        <f>H55+I55+J55</f>
        <v>0</v>
      </c>
      <c r="L55" s="8"/>
      <c r="M55" s="242"/>
      <c r="N55" s="244">
        <f>L55+M55</f>
        <v>0</v>
      </c>
      <c r="O55" s="8"/>
      <c r="P55" s="11"/>
      <c r="Q55" s="8"/>
      <c r="R55" s="2"/>
      <c r="S55" s="13">
        <f>+Q55+R55</f>
        <v>0</v>
      </c>
      <c r="T55" s="15"/>
    </row>
    <row r="56" spans="2:20" ht="18.75" thickTop="1" thickBot="1" x14ac:dyDescent="0.3">
      <c r="B56" s="26" t="s">
        <v>13</v>
      </c>
      <c r="C56" s="8"/>
      <c r="D56" s="2"/>
      <c r="E56" s="144">
        <f>+C56+D56</f>
        <v>0</v>
      </c>
      <c r="F56" s="2"/>
      <c r="G56" s="146">
        <f>+E56+F56</f>
        <v>0</v>
      </c>
      <c r="H56" s="266"/>
      <c r="I56" s="265"/>
      <c r="J56" s="265"/>
      <c r="K56" s="7">
        <f>H56+I56+J56</f>
        <v>0</v>
      </c>
      <c r="L56" s="8"/>
      <c r="M56" s="242"/>
      <c r="N56" s="244">
        <f>L56+M56</f>
        <v>0</v>
      </c>
      <c r="O56" s="8"/>
      <c r="P56" s="11"/>
      <c r="Q56" s="8"/>
      <c r="R56" s="2"/>
      <c r="S56" s="13">
        <f>+Q56+R56</f>
        <v>0</v>
      </c>
      <c r="T56" s="15"/>
    </row>
    <row r="57" spans="2:20" ht="16.5" thickTop="1" thickBot="1" x14ac:dyDescent="0.3">
      <c r="B57" s="27" t="s">
        <v>3</v>
      </c>
      <c r="C57" s="9"/>
      <c r="D57" s="5"/>
      <c r="E57" s="145">
        <f>+C57+D57</f>
        <v>0</v>
      </c>
      <c r="F57" s="5"/>
      <c r="G57" s="147">
        <f>+E57+F57</f>
        <v>0</v>
      </c>
      <c r="H57" s="267"/>
      <c r="I57" s="268"/>
      <c r="J57" s="268"/>
      <c r="K57" s="10">
        <f>H57+I57+J57</f>
        <v>0</v>
      </c>
      <c r="L57" s="9"/>
      <c r="M57" s="243"/>
      <c r="N57" s="245">
        <f>L57+M57</f>
        <v>0</v>
      </c>
      <c r="O57" s="9"/>
      <c r="P57" s="12"/>
      <c r="Q57" s="9"/>
      <c r="R57" s="5"/>
      <c r="S57" s="14">
        <f>+Q57+R57</f>
        <v>0</v>
      </c>
      <c r="T57" s="16"/>
    </row>
    <row r="58" spans="2:20" ht="16.5" thickTop="1" thickBo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20" ht="32.25" thickBot="1" x14ac:dyDescent="0.3">
      <c r="B59" s="30" t="s">
        <v>75</v>
      </c>
      <c r="C59" s="315" t="s">
        <v>74</v>
      </c>
      <c r="D59" s="316"/>
      <c r="E59" s="316"/>
      <c r="F59" s="316"/>
      <c r="G59" s="316"/>
      <c r="H59" s="317"/>
    </row>
    <row r="60" spans="2:20" ht="23.25" thickTop="1" thickBot="1" x14ac:dyDescent="0.3">
      <c r="B60" s="304" t="s">
        <v>187</v>
      </c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6"/>
    </row>
    <row r="61" spans="2:20" ht="33.75" thickTop="1" thickBot="1" x14ac:dyDescent="0.3">
      <c r="B61" s="307" t="s">
        <v>0</v>
      </c>
      <c r="C61" s="312" t="s">
        <v>48</v>
      </c>
      <c r="D61" s="313"/>
      <c r="E61" s="313"/>
      <c r="F61" s="313"/>
      <c r="G61" s="314"/>
      <c r="H61" s="309" t="s">
        <v>21</v>
      </c>
      <c r="I61" s="310"/>
      <c r="J61" s="310"/>
      <c r="K61" s="311"/>
      <c r="L61" s="312" t="s">
        <v>49</v>
      </c>
      <c r="M61" s="313"/>
      <c r="N61" s="314"/>
      <c r="O61" s="312" t="s">
        <v>50</v>
      </c>
      <c r="P61" s="314"/>
      <c r="Q61" s="312" t="s">
        <v>51</v>
      </c>
      <c r="R61" s="313"/>
      <c r="S61" s="314"/>
      <c r="T61" s="28" t="s">
        <v>52</v>
      </c>
    </row>
    <row r="62" spans="2:20" ht="31.5" thickTop="1" thickBot="1" x14ac:dyDescent="0.3">
      <c r="B62" s="308"/>
      <c r="C62" s="21" t="s">
        <v>10</v>
      </c>
      <c r="D62" s="1" t="s">
        <v>18</v>
      </c>
      <c r="E62" s="1" t="s">
        <v>16</v>
      </c>
      <c r="F62" s="1" t="s">
        <v>11</v>
      </c>
      <c r="G62" s="17" t="s">
        <v>19</v>
      </c>
      <c r="H62" s="18" t="s">
        <v>57</v>
      </c>
      <c r="I62" s="19" t="s">
        <v>58</v>
      </c>
      <c r="J62" s="19" t="s">
        <v>59</v>
      </c>
      <c r="K62" s="20" t="s">
        <v>12</v>
      </c>
      <c r="L62" s="21" t="s">
        <v>20</v>
      </c>
      <c r="M62" s="24" t="s">
        <v>17</v>
      </c>
      <c r="N62" s="17" t="s">
        <v>12</v>
      </c>
      <c r="O62" s="21" t="s">
        <v>228</v>
      </c>
      <c r="P62" s="22" t="s">
        <v>22</v>
      </c>
      <c r="Q62" s="21" t="s">
        <v>1</v>
      </c>
      <c r="R62" s="1" t="s">
        <v>2</v>
      </c>
      <c r="S62" s="17" t="s">
        <v>16</v>
      </c>
      <c r="T62" s="23" t="s">
        <v>23</v>
      </c>
    </row>
    <row r="63" spans="2:20" ht="16.5" thickTop="1" thickBot="1" x14ac:dyDescent="0.3">
      <c r="B63" s="26" t="s">
        <v>14</v>
      </c>
      <c r="C63" s="8"/>
      <c r="D63" s="2"/>
      <c r="E63" s="144">
        <f>+C63+D63</f>
        <v>0</v>
      </c>
      <c r="F63" s="2"/>
      <c r="G63" s="146">
        <f>+E63+F63</f>
        <v>0</v>
      </c>
      <c r="H63" s="264"/>
      <c r="I63" s="265"/>
      <c r="J63" s="265"/>
      <c r="K63" s="7">
        <f>H63+I63+J63</f>
        <v>0</v>
      </c>
      <c r="L63" s="8"/>
      <c r="M63" s="2"/>
      <c r="N63" s="13">
        <f>L63+M63</f>
        <v>0</v>
      </c>
      <c r="O63" s="8"/>
      <c r="P63" s="11"/>
      <c r="Q63" s="8"/>
      <c r="R63" s="2"/>
      <c r="S63" s="13">
        <f>+Q63+R63</f>
        <v>0</v>
      </c>
      <c r="T63" s="15"/>
    </row>
    <row r="64" spans="2:20" ht="18.75" thickTop="1" thickBot="1" x14ac:dyDescent="0.3">
      <c r="B64" s="26" t="s">
        <v>13</v>
      </c>
      <c r="C64" s="8"/>
      <c r="D64" s="2"/>
      <c r="E64" s="144">
        <f>+C64+D64</f>
        <v>0</v>
      </c>
      <c r="F64" s="2"/>
      <c r="G64" s="146">
        <f>+E64+F64</f>
        <v>0</v>
      </c>
      <c r="H64" s="266"/>
      <c r="I64" s="265"/>
      <c r="J64" s="265"/>
      <c r="K64" s="7">
        <f>H64+I64+J64</f>
        <v>0</v>
      </c>
      <c r="L64" s="8"/>
      <c r="M64" s="2"/>
      <c r="N64" s="13">
        <f>L64+M64</f>
        <v>0</v>
      </c>
      <c r="O64" s="8"/>
      <c r="P64" s="11"/>
      <c r="Q64" s="8"/>
      <c r="R64" s="2"/>
      <c r="S64" s="13">
        <f>+Q64+R64</f>
        <v>0</v>
      </c>
      <c r="T64" s="15"/>
    </row>
    <row r="65" spans="2:20" ht="16.5" thickTop="1" thickBot="1" x14ac:dyDescent="0.3">
      <c r="B65" s="27" t="s">
        <v>3</v>
      </c>
      <c r="C65" s="9"/>
      <c r="D65" s="5"/>
      <c r="E65" s="145">
        <f>+C65+D65</f>
        <v>0</v>
      </c>
      <c r="F65" s="5"/>
      <c r="G65" s="147">
        <f>+E65+F65</f>
        <v>0</v>
      </c>
      <c r="H65" s="267"/>
      <c r="I65" s="268"/>
      <c r="J65" s="268"/>
      <c r="K65" s="10">
        <f>H65+I65+J65</f>
        <v>0</v>
      </c>
      <c r="L65" s="9"/>
      <c r="M65" s="5"/>
      <c r="N65" s="14">
        <f>L65+M65</f>
        <v>0</v>
      </c>
      <c r="O65" s="9"/>
      <c r="P65" s="12"/>
      <c r="Q65" s="9"/>
      <c r="R65" s="5"/>
      <c r="S65" s="14">
        <f>+Q65+R65</f>
        <v>0</v>
      </c>
      <c r="T65" s="16"/>
    </row>
    <row r="66" spans="2:20" ht="16.5" thickTop="1" thickBot="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20" ht="32.25" thickBot="1" x14ac:dyDescent="0.3">
      <c r="B67" s="30" t="s">
        <v>170</v>
      </c>
      <c r="C67" s="315" t="s">
        <v>74</v>
      </c>
      <c r="D67" s="316"/>
      <c r="E67" s="316"/>
      <c r="F67" s="316"/>
      <c r="G67" s="316"/>
      <c r="H67" s="317"/>
    </row>
    <row r="68" spans="2:20" ht="23.25" thickTop="1" thickBot="1" x14ac:dyDescent="0.3">
      <c r="B68" s="304" t="s">
        <v>187</v>
      </c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6"/>
    </row>
    <row r="69" spans="2:20" ht="33.75" thickTop="1" thickBot="1" x14ac:dyDescent="0.3">
      <c r="B69" s="307" t="s">
        <v>0</v>
      </c>
      <c r="C69" s="312" t="s">
        <v>48</v>
      </c>
      <c r="D69" s="313"/>
      <c r="E69" s="313"/>
      <c r="F69" s="313"/>
      <c r="G69" s="314"/>
      <c r="H69" s="309" t="s">
        <v>21</v>
      </c>
      <c r="I69" s="310"/>
      <c r="J69" s="310"/>
      <c r="K69" s="311"/>
      <c r="L69" s="312" t="s">
        <v>49</v>
      </c>
      <c r="M69" s="313"/>
      <c r="N69" s="314"/>
      <c r="O69" s="312" t="s">
        <v>50</v>
      </c>
      <c r="P69" s="314"/>
      <c r="Q69" s="312" t="s">
        <v>51</v>
      </c>
      <c r="R69" s="313"/>
      <c r="S69" s="314"/>
      <c r="T69" s="28" t="s">
        <v>52</v>
      </c>
    </row>
    <row r="70" spans="2:20" ht="31.5" thickTop="1" thickBot="1" x14ac:dyDescent="0.3">
      <c r="B70" s="308"/>
      <c r="C70" s="21" t="s">
        <v>10</v>
      </c>
      <c r="D70" s="1" t="s">
        <v>18</v>
      </c>
      <c r="E70" s="1" t="s">
        <v>16</v>
      </c>
      <c r="F70" s="1" t="s">
        <v>11</v>
      </c>
      <c r="G70" s="17" t="s">
        <v>19</v>
      </c>
      <c r="H70" s="18" t="s">
        <v>57</v>
      </c>
      <c r="I70" s="19" t="s">
        <v>58</v>
      </c>
      <c r="J70" s="19" t="s">
        <v>59</v>
      </c>
      <c r="K70" s="20" t="s">
        <v>12</v>
      </c>
      <c r="L70" s="21" t="s">
        <v>20</v>
      </c>
      <c r="M70" s="24" t="s">
        <v>17</v>
      </c>
      <c r="N70" s="17" t="s">
        <v>12</v>
      </c>
      <c r="O70" s="21" t="s">
        <v>228</v>
      </c>
      <c r="P70" s="22" t="s">
        <v>22</v>
      </c>
      <c r="Q70" s="21" t="s">
        <v>1</v>
      </c>
      <c r="R70" s="1" t="s">
        <v>2</v>
      </c>
      <c r="S70" s="17" t="s">
        <v>16</v>
      </c>
      <c r="T70" s="23" t="s">
        <v>23</v>
      </c>
    </row>
    <row r="71" spans="2:20" ht="16.5" thickTop="1" thickBot="1" x14ac:dyDescent="0.3">
      <c r="B71" s="26" t="s">
        <v>14</v>
      </c>
      <c r="C71" s="8"/>
      <c r="D71" s="2"/>
      <c r="E71" s="144">
        <f>+C71+D71</f>
        <v>0</v>
      </c>
      <c r="F71" s="2"/>
      <c r="G71" s="146">
        <f>+E71+F71</f>
        <v>0</v>
      </c>
      <c r="H71" s="264"/>
      <c r="I71" s="265"/>
      <c r="J71" s="265"/>
      <c r="K71" s="7">
        <f>H71+I71+J71</f>
        <v>0</v>
      </c>
      <c r="L71" s="8"/>
      <c r="M71" s="2"/>
      <c r="N71" s="13">
        <f>L71+M71</f>
        <v>0</v>
      </c>
      <c r="O71" s="8"/>
      <c r="P71" s="11"/>
      <c r="Q71" s="8"/>
      <c r="R71" s="2"/>
      <c r="S71" s="13">
        <f>+Q71+R71</f>
        <v>0</v>
      </c>
      <c r="T71" s="15"/>
    </row>
    <row r="72" spans="2:20" ht="18.75" thickTop="1" thickBot="1" x14ac:dyDescent="0.3">
      <c r="B72" s="26" t="s">
        <v>13</v>
      </c>
      <c r="C72" s="8"/>
      <c r="D72" s="2"/>
      <c r="E72" s="144">
        <f>+C72+D72</f>
        <v>0</v>
      </c>
      <c r="F72" s="2"/>
      <c r="G72" s="146">
        <f>+E72+F72</f>
        <v>0</v>
      </c>
      <c r="H72" s="266"/>
      <c r="I72" s="265"/>
      <c r="J72" s="265"/>
      <c r="K72" s="7">
        <f>H72+I72+J72</f>
        <v>0</v>
      </c>
      <c r="L72" s="8"/>
      <c r="M72" s="2"/>
      <c r="N72" s="13">
        <f>L72+M72</f>
        <v>0</v>
      </c>
      <c r="O72" s="8"/>
      <c r="P72" s="11"/>
      <c r="Q72" s="8"/>
      <c r="R72" s="2"/>
      <c r="S72" s="13">
        <f>+Q72+R72</f>
        <v>0</v>
      </c>
      <c r="T72" s="15"/>
    </row>
    <row r="73" spans="2:20" ht="16.5" thickTop="1" thickBot="1" x14ac:dyDescent="0.3">
      <c r="B73" s="27" t="s">
        <v>3</v>
      </c>
      <c r="C73" s="9"/>
      <c r="D73" s="5"/>
      <c r="E73" s="145">
        <f>+C73+D73</f>
        <v>0</v>
      </c>
      <c r="F73" s="5"/>
      <c r="G73" s="147">
        <f>+E73+F73</f>
        <v>0</v>
      </c>
      <c r="H73" s="267"/>
      <c r="I73" s="268"/>
      <c r="J73" s="268"/>
      <c r="K73" s="10">
        <f>H73+I73+J73</f>
        <v>0</v>
      </c>
      <c r="L73" s="9"/>
      <c r="M73" s="5"/>
      <c r="N73" s="14">
        <f>L73+M73</f>
        <v>0</v>
      </c>
      <c r="O73" s="9"/>
      <c r="P73" s="12"/>
      <c r="Q73" s="9"/>
      <c r="R73" s="5"/>
      <c r="S73" s="14">
        <f>+Q73+R73</f>
        <v>0</v>
      </c>
      <c r="T73" s="16"/>
    </row>
    <row r="74" spans="2:20" ht="16.5" thickTop="1" thickBo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2:20" ht="32.25" thickBot="1" x14ac:dyDescent="0.3">
      <c r="B75" s="30" t="s">
        <v>171</v>
      </c>
      <c r="C75" s="315" t="s">
        <v>74</v>
      </c>
      <c r="D75" s="316"/>
      <c r="E75" s="316"/>
      <c r="F75" s="316"/>
      <c r="G75" s="316"/>
      <c r="H75" s="317"/>
    </row>
    <row r="76" spans="2:20" ht="23.25" thickTop="1" thickBot="1" x14ac:dyDescent="0.3">
      <c r="B76" s="304" t="s">
        <v>187</v>
      </c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6"/>
    </row>
    <row r="77" spans="2:20" ht="33.75" thickTop="1" thickBot="1" x14ac:dyDescent="0.3">
      <c r="B77" s="307" t="s">
        <v>0</v>
      </c>
      <c r="C77" s="312" t="s">
        <v>48</v>
      </c>
      <c r="D77" s="313"/>
      <c r="E77" s="313"/>
      <c r="F77" s="313"/>
      <c r="G77" s="314"/>
      <c r="H77" s="309" t="s">
        <v>21</v>
      </c>
      <c r="I77" s="310"/>
      <c r="J77" s="310"/>
      <c r="K77" s="311"/>
      <c r="L77" s="312" t="s">
        <v>49</v>
      </c>
      <c r="M77" s="313"/>
      <c r="N77" s="314"/>
      <c r="O77" s="312" t="s">
        <v>50</v>
      </c>
      <c r="P77" s="314"/>
      <c r="Q77" s="312" t="s">
        <v>51</v>
      </c>
      <c r="R77" s="313"/>
      <c r="S77" s="314"/>
      <c r="T77" s="28" t="s">
        <v>52</v>
      </c>
    </row>
    <row r="78" spans="2:20" ht="31.5" thickTop="1" thickBot="1" x14ac:dyDescent="0.3">
      <c r="B78" s="308"/>
      <c r="C78" s="21" t="s">
        <v>10</v>
      </c>
      <c r="D78" s="1" t="s">
        <v>18</v>
      </c>
      <c r="E78" s="1" t="s">
        <v>16</v>
      </c>
      <c r="F78" s="1" t="s">
        <v>11</v>
      </c>
      <c r="G78" s="17" t="s">
        <v>19</v>
      </c>
      <c r="H78" s="18" t="s">
        <v>57</v>
      </c>
      <c r="I78" s="19" t="s">
        <v>58</v>
      </c>
      <c r="J78" s="19" t="s">
        <v>59</v>
      </c>
      <c r="K78" s="20" t="s">
        <v>12</v>
      </c>
      <c r="L78" s="21" t="s">
        <v>20</v>
      </c>
      <c r="M78" s="24" t="s">
        <v>17</v>
      </c>
      <c r="N78" s="17" t="s">
        <v>12</v>
      </c>
      <c r="O78" s="21" t="s">
        <v>228</v>
      </c>
      <c r="P78" s="22" t="s">
        <v>22</v>
      </c>
      <c r="Q78" s="21" t="s">
        <v>1</v>
      </c>
      <c r="R78" s="1" t="s">
        <v>2</v>
      </c>
      <c r="S78" s="17" t="s">
        <v>16</v>
      </c>
      <c r="T78" s="23" t="s">
        <v>23</v>
      </c>
    </row>
    <row r="79" spans="2:20" ht="16.5" thickTop="1" thickBot="1" x14ac:dyDescent="0.3">
      <c r="B79" s="26" t="s">
        <v>14</v>
      </c>
      <c r="C79" s="8"/>
      <c r="D79" s="2"/>
      <c r="E79" s="144">
        <f>+C79+D79</f>
        <v>0</v>
      </c>
      <c r="F79" s="2"/>
      <c r="G79" s="146">
        <f>+E79+F79</f>
        <v>0</v>
      </c>
      <c r="H79" s="6"/>
      <c r="I79" s="2"/>
      <c r="J79" s="2"/>
      <c r="K79" s="7">
        <f>H79+I79+J79</f>
        <v>0</v>
      </c>
      <c r="L79" s="8"/>
      <c r="M79" s="2"/>
      <c r="N79" s="13">
        <f>L79+M79</f>
        <v>0</v>
      </c>
      <c r="O79" s="8"/>
      <c r="P79" s="11"/>
      <c r="Q79" s="8"/>
      <c r="R79" s="2"/>
      <c r="S79" s="13">
        <f>+Q79+R79</f>
        <v>0</v>
      </c>
      <c r="T79" s="15"/>
    </row>
    <row r="80" spans="2:20" ht="18.75" thickTop="1" thickBot="1" x14ac:dyDescent="0.3">
      <c r="B80" s="26" t="s">
        <v>13</v>
      </c>
      <c r="C80" s="8"/>
      <c r="D80" s="2"/>
      <c r="E80" s="144">
        <f>+C80+D80</f>
        <v>0</v>
      </c>
      <c r="F80" s="2"/>
      <c r="G80" s="146">
        <f>+E80+F80</f>
        <v>0</v>
      </c>
      <c r="H80" s="8"/>
      <c r="I80" s="2"/>
      <c r="J80" s="2"/>
      <c r="K80" s="7">
        <f>H80+I80+J80</f>
        <v>0</v>
      </c>
      <c r="L80" s="8"/>
      <c r="M80" s="2"/>
      <c r="N80" s="13">
        <f>L80+M80</f>
        <v>0</v>
      </c>
      <c r="O80" s="8"/>
      <c r="P80" s="11"/>
      <c r="Q80" s="8"/>
      <c r="R80" s="2"/>
      <c r="S80" s="13">
        <f>+Q80+R80</f>
        <v>0</v>
      </c>
      <c r="T80" s="15"/>
    </row>
    <row r="81" spans="2:20" ht="16.5" thickTop="1" thickBot="1" x14ac:dyDescent="0.3">
      <c r="B81" s="27" t="s">
        <v>3</v>
      </c>
      <c r="C81" s="9"/>
      <c r="D81" s="5"/>
      <c r="E81" s="145">
        <f>+C81+D81</f>
        <v>0</v>
      </c>
      <c r="F81" s="5"/>
      <c r="G81" s="147">
        <f>+E81+F81</f>
        <v>0</v>
      </c>
      <c r="H81" s="9"/>
      <c r="I81" s="5"/>
      <c r="J81" s="5"/>
      <c r="K81" s="10">
        <f>H81+I81+J81</f>
        <v>0</v>
      </c>
      <c r="L81" s="9"/>
      <c r="M81" s="5"/>
      <c r="N81" s="14">
        <f>L81+M81</f>
        <v>0</v>
      </c>
      <c r="O81" s="9"/>
      <c r="P81" s="12"/>
      <c r="Q81" s="9"/>
      <c r="R81" s="5"/>
      <c r="S81" s="14">
        <f>+Q81+R81</f>
        <v>0</v>
      </c>
      <c r="T81" s="16"/>
    </row>
    <row r="82" spans="2:20" ht="16.5" thickTop="1" thickBot="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2:20" ht="32.25" customHeight="1" thickBot="1" x14ac:dyDescent="0.3">
      <c r="B83" s="30" t="s">
        <v>180</v>
      </c>
      <c r="C83" s="324" t="s">
        <v>74</v>
      </c>
      <c r="D83" s="325"/>
      <c r="E83" s="325"/>
      <c r="F83" s="325"/>
      <c r="G83" s="325"/>
      <c r="H83" s="326"/>
    </row>
    <row r="84" spans="2:20" ht="23.25" thickTop="1" thickBot="1" x14ac:dyDescent="0.3">
      <c r="B84" s="304" t="s">
        <v>187</v>
      </c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6"/>
    </row>
    <row r="85" spans="2:20" ht="33.75" customHeight="1" thickTop="1" thickBot="1" x14ac:dyDescent="0.3">
      <c r="B85" s="322" t="s">
        <v>0</v>
      </c>
      <c r="C85" s="312" t="s">
        <v>48</v>
      </c>
      <c r="D85" s="313"/>
      <c r="E85" s="313"/>
      <c r="F85" s="313"/>
      <c r="G85" s="314"/>
      <c r="H85" s="327" t="s">
        <v>21</v>
      </c>
      <c r="I85" s="328"/>
      <c r="J85" s="328"/>
      <c r="K85" s="329"/>
      <c r="L85" s="312" t="s">
        <v>49</v>
      </c>
      <c r="M85" s="313"/>
      <c r="N85" s="314"/>
      <c r="O85" s="312" t="s">
        <v>50</v>
      </c>
      <c r="P85" s="314"/>
      <c r="Q85" s="312" t="s">
        <v>51</v>
      </c>
      <c r="R85" s="313"/>
      <c r="S85" s="314"/>
      <c r="T85" s="28" t="s">
        <v>52</v>
      </c>
    </row>
    <row r="86" spans="2:20" ht="31.5" thickTop="1" thickBot="1" x14ac:dyDescent="0.3">
      <c r="B86" s="323"/>
      <c r="C86" s="21" t="s">
        <v>10</v>
      </c>
      <c r="D86" s="1" t="s">
        <v>18</v>
      </c>
      <c r="E86" s="1" t="s">
        <v>16</v>
      </c>
      <c r="F86" s="1" t="s">
        <v>11</v>
      </c>
      <c r="G86" s="17" t="s">
        <v>19</v>
      </c>
      <c r="H86" s="18" t="s">
        <v>57</v>
      </c>
      <c r="I86" s="19" t="s">
        <v>58</v>
      </c>
      <c r="J86" s="19" t="s">
        <v>59</v>
      </c>
      <c r="K86" s="20" t="s">
        <v>12</v>
      </c>
      <c r="L86" s="21" t="s">
        <v>20</v>
      </c>
      <c r="M86" s="24" t="s">
        <v>17</v>
      </c>
      <c r="N86" s="17" t="s">
        <v>12</v>
      </c>
      <c r="O86" s="21" t="s">
        <v>228</v>
      </c>
      <c r="P86" s="22" t="s">
        <v>22</v>
      </c>
      <c r="Q86" s="21" t="s">
        <v>1</v>
      </c>
      <c r="R86" s="1" t="s">
        <v>2</v>
      </c>
      <c r="S86" s="17" t="s">
        <v>16</v>
      </c>
      <c r="T86" s="23" t="s">
        <v>23</v>
      </c>
    </row>
    <row r="87" spans="2:20" ht="16.5" thickTop="1" thickBot="1" x14ac:dyDescent="0.3">
      <c r="B87" s="26" t="s">
        <v>14</v>
      </c>
      <c r="C87" s="8"/>
      <c r="D87" s="2"/>
      <c r="E87" s="144">
        <f>+C87+D87</f>
        <v>0</v>
      </c>
      <c r="F87" s="2"/>
      <c r="G87" s="146">
        <f>+E87+F87</f>
        <v>0</v>
      </c>
      <c r="H87" s="264"/>
      <c r="I87" s="265"/>
      <c r="J87" s="265"/>
      <c r="K87" s="7">
        <f>H87+I87+J87</f>
        <v>0</v>
      </c>
      <c r="L87" s="8"/>
      <c r="M87" s="2"/>
      <c r="N87" s="13">
        <f>L87+M87</f>
        <v>0</v>
      </c>
      <c r="O87" s="8"/>
      <c r="P87" s="11"/>
      <c r="Q87" s="8"/>
      <c r="R87" s="2"/>
      <c r="S87" s="13">
        <f>+Q87+R87</f>
        <v>0</v>
      </c>
      <c r="T87" s="15"/>
    </row>
    <row r="88" spans="2:20" ht="18.75" thickTop="1" thickBot="1" x14ac:dyDescent="0.3">
      <c r="B88" s="26" t="s">
        <v>13</v>
      </c>
      <c r="C88" s="8"/>
      <c r="D88" s="2"/>
      <c r="E88" s="144">
        <f>+C88+D88</f>
        <v>0</v>
      </c>
      <c r="F88" s="2"/>
      <c r="G88" s="146">
        <f>+E88+F88</f>
        <v>0</v>
      </c>
      <c r="H88" s="266"/>
      <c r="I88" s="265"/>
      <c r="J88" s="265"/>
      <c r="K88" s="7">
        <f>H88+I88+J88</f>
        <v>0</v>
      </c>
      <c r="L88" s="8"/>
      <c r="M88" s="2"/>
      <c r="N88" s="13">
        <f>L88+M88</f>
        <v>0</v>
      </c>
      <c r="O88" s="8"/>
      <c r="P88" s="11"/>
      <c r="Q88" s="8"/>
      <c r="R88" s="2"/>
      <c r="S88" s="13">
        <f>+Q88+R88</f>
        <v>0</v>
      </c>
      <c r="T88" s="15"/>
    </row>
    <row r="89" spans="2:20" ht="16.5" thickTop="1" thickBot="1" x14ac:dyDescent="0.3">
      <c r="B89" s="27" t="s">
        <v>3</v>
      </c>
      <c r="C89" s="9"/>
      <c r="D89" s="5"/>
      <c r="E89" s="145">
        <f>+C89+D89</f>
        <v>0</v>
      </c>
      <c r="F89" s="5"/>
      <c r="G89" s="147">
        <f>+E89+F89</f>
        <v>0</v>
      </c>
      <c r="H89" s="267"/>
      <c r="I89" s="268"/>
      <c r="J89" s="268"/>
      <c r="K89" s="10">
        <f>H89+I89+J89</f>
        <v>0</v>
      </c>
      <c r="L89" s="9"/>
      <c r="M89" s="5"/>
      <c r="N89" s="14">
        <f>L89+M89</f>
        <v>0</v>
      </c>
      <c r="O89" s="9"/>
      <c r="P89" s="12"/>
      <c r="Q89" s="9"/>
      <c r="R89" s="5"/>
      <c r="S89" s="14">
        <f>+Q89+R89</f>
        <v>0</v>
      </c>
      <c r="T89" s="16"/>
    </row>
    <row r="90" spans="2:20" ht="16.5" thickTop="1" thickBot="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2:20" ht="19.5" thickBot="1" x14ac:dyDescent="0.3">
      <c r="B91" s="290" t="s">
        <v>181</v>
      </c>
      <c r="C91" s="291"/>
      <c r="D91" s="291"/>
      <c r="E91" s="291"/>
      <c r="F91" s="291"/>
      <c r="G91" s="291"/>
      <c r="H91" s="291"/>
      <c r="I91" s="321"/>
      <c r="J91" s="291"/>
      <c r="K91" s="291"/>
      <c r="L91" s="291"/>
      <c r="M91" s="291"/>
      <c r="N91" s="292"/>
    </row>
    <row r="92" spans="2:20" ht="33.75" customHeight="1" thickBot="1" x14ac:dyDescent="0.3">
      <c r="B92" s="330" t="s">
        <v>0</v>
      </c>
      <c r="C92" s="318" t="s">
        <v>48</v>
      </c>
      <c r="D92" s="319"/>
      <c r="E92" s="319"/>
      <c r="F92" s="319"/>
      <c r="G92" s="320"/>
      <c r="H92" s="239" t="s">
        <v>49</v>
      </c>
      <c r="I92" s="248"/>
      <c r="J92" s="240"/>
      <c r="K92" s="318" t="s">
        <v>51</v>
      </c>
      <c r="L92" s="319"/>
      <c r="M92" s="320"/>
      <c r="N92" s="241" t="s">
        <v>52</v>
      </c>
    </row>
    <row r="93" spans="2:20" ht="18.75" thickTop="1" thickBot="1" x14ac:dyDescent="0.3">
      <c r="B93" s="323"/>
      <c r="C93" s="21" t="s">
        <v>10</v>
      </c>
      <c r="D93" s="1" t="s">
        <v>18</v>
      </c>
      <c r="E93" s="1" t="s">
        <v>16</v>
      </c>
      <c r="F93" s="1" t="s">
        <v>11</v>
      </c>
      <c r="G93" s="17" t="s">
        <v>19</v>
      </c>
      <c r="H93" s="21" t="s">
        <v>20</v>
      </c>
      <c r="I93" s="1" t="s">
        <v>17</v>
      </c>
      <c r="J93" s="17" t="s">
        <v>12</v>
      </c>
      <c r="K93" s="21" t="s">
        <v>1</v>
      </c>
      <c r="L93" s="1" t="s">
        <v>2</v>
      </c>
      <c r="M93" s="17" t="s">
        <v>16</v>
      </c>
      <c r="N93" s="23" t="s">
        <v>23</v>
      </c>
    </row>
    <row r="94" spans="2:20" ht="16.5" thickTop="1" thickBot="1" x14ac:dyDescent="0.3">
      <c r="B94" s="26" t="s">
        <v>14</v>
      </c>
      <c r="C94" s="217">
        <f t="shared" ref="C94:D96" si="3">+C55+C63+C71+C79+C87</f>
        <v>0</v>
      </c>
      <c r="D94" s="218">
        <f t="shared" si="3"/>
        <v>0</v>
      </c>
      <c r="E94" s="144">
        <f>+C94+D94</f>
        <v>0</v>
      </c>
      <c r="F94" s="221">
        <f>+F55+F63+F71+F79+F87</f>
        <v>0</v>
      </c>
      <c r="G94" s="146">
        <f>+E94+F94</f>
        <v>0</v>
      </c>
      <c r="H94" s="221">
        <f t="shared" ref="H94:I96" si="4">L55+L63+L71+L79+L87</f>
        <v>0</v>
      </c>
      <c r="I94" s="218">
        <f t="shared" si="4"/>
        <v>0</v>
      </c>
      <c r="J94" s="13">
        <f>H94+I94</f>
        <v>0</v>
      </c>
      <c r="K94" s="221">
        <f t="shared" ref="K94:L96" si="5">Q55+Q63+Q71+Q79+Q87</f>
        <v>0</v>
      </c>
      <c r="L94" s="221">
        <f t="shared" si="5"/>
        <v>0</v>
      </c>
      <c r="M94" s="13">
        <f>+K94+L94</f>
        <v>0</v>
      </c>
      <c r="N94" s="249">
        <f>T55+T63+T71+T79+T87</f>
        <v>0</v>
      </c>
    </row>
    <row r="95" spans="2:20" ht="18.75" thickTop="1" thickBot="1" x14ac:dyDescent="0.3">
      <c r="B95" s="26" t="s">
        <v>13</v>
      </c>
      <c r="C95" s="217">
        <f t="shared" si="3"/>
        <v>0</v>
      </c>
      <c r="D95" s="218">
        <f t="shared" si="3"/>
        <v>0</v>
      </c>
      <c r="E95" s="144">
        <f>+C95+D95</f>
        <v>0</v>
      </c>
      <c r="F95" s="221">
        <f>+F56+F64+F72+F80+F88</f>
        <v>0</v>
      </c>
      <c r="G95" s="146">
        <f>+E95+F95</f>
        <v>0</v>
      </c>
      <c r="H95" s="221">
        <f t="shared" si="4"/>
        <v>0</v>
      </c>
      <c r="I95" s="218">
        <f t="shared" si="4"/>
        <v>0</v>
      </c>
      <c r="J95" s="13">
        <f>H95+I95</f>
        <v>0</v>
      </c>
      <c r="K95" s="221">
        <f t="shared" si="5"/>
        <v>0</v>
      </c>
      <c r="L95" s="221">
        <f t="shared" si="5"/>
        <v>0</v>
      </c>
      <c r="M95" s="13">
        <f>+K95+L95</f>
        <v>0</v>
      </c>
      <c r="N95" s="249">
        <f>T56+T64+T72+T80+T88</f>
        <v>0</v>
      </c>
    </row>
    <row r="96" spans="2:20" ht="16.5" thickTop="1" thickBot="1" x14ac:dyDescent="0.3">
      <c r="B96" s="27" t="s">
        <v>3</v>
      </c>
      <c r="C96" s="219">
        <f t="shared" si="3"/>
        <v>0</v>
      </c>
      <c r="D96" s="220">
        <f t="shared" si="3"/>
        <v>0</v>
      </c>
      <c r="E96" s="145">
        <f>+C96+D96</f>
        <v>0</v>
      </c>
      <c r="F96" s="222">
        <f>+F57+F65+F73+F81+F89</f>
        <v>0</v>
      </c>
      <c r="G96" s="147">
        <f>+E96+F96</f>
        <v>0</v>
      </c>
      <c r="H96" s="222">
        <f t="shared" si="4"/>
        <v>0</v>
      </c>
      <c r="I96" s="220">
        <f t="shared" si="4"/>
        <v>0</v>
      </c>
      <c r="J96" s="14">
        <f>H96+I96</f>
        <v>0</v>
      </c>
      <c r="K96" s="222">
        <f t="shared" si="5"/>
        <v>0</v>
      </c>
      <c r="L96" s="222">
        <f t="shared" si="5"/>
        <v>0</v>
      </c>
      <c r="M96" s="14">
        <f>+K96+L96</f>
        <v>0</v>
      </c>
      <c r="N96" s="14">
        <f>T57+T65+T73+T81+T89</f>
        <v>0</v>
      </c>
    </row>
    <row r="97" spans="2:20" ht="15.75" thickTop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2:20" s="250" customFormat="1" x14ac:dyDescent="0.25"/>
    <row r="99" spans="2:20" s="3" customFormat="1" ht="25.5" customHeight="1" thickBot="1" x14ac:dyDescent="0.35">
      <c r="B99" s="336" t="s">
        <v>241</v>
      </c>
      <c r="C99" s="337"/>
      <c r="D99" s="337"/>
      <c r="E99" s="337"/>
      <c r="F99" s="337"/>
      <c r="G99" s="337"/>
      <c r="H99" s="337"/>
      <c r="I99" s="337"/>
    </row>
    <row r="100" spans="2:20" ht="32.25" thickBot="1" x14ac:dyDescent="0.3">
      <c r="B100" s="30" t="s">
        <v>73</v>
      </c>
      <c r="C100" s="315" t="s">
        <v>74</v>
      </c>
      <c r="D100" s="316"/>
      <c r="E100" s="316"/>
      <c r="F100" s="316"/>
      <c r="G100" s="316"/>
      <c r="H100" s="317"/>
    </row>
    <row r="101" spans="2:20" ht="23.25" thickTop="1" thickBot="1" x14ac:dyDescent="0.3">
      <c r="B101" s="304" t="s">
        <v>187</v>
      </c>
      <c r="C101" s="305"/>
      <c r="D101" s="305"/>
      <c r="E101" s="305"/>
      <c r="F101" s="305"/>
      <c r="G101" s="305"/>
      <c r="H101" s="305"/>
      <c r="I101" s="305"/>
      <c r="J101" s="305"/>
      <c r="K101" s="305"/>
      <c r="L101" s="331"/>
      <c r="M101" s="331"/>
      <c r="N101" s="331"/>
      <c r="O101" s="305"/>
      <c r="P101" s="305"/>
      <c r="Q101" s="305"/>
      <c r="R101" s="305"/>
      <c r="S101" s="305"/>
      <c r="T101" s="306"/>
    </row>
    <row r="102" spans="2:20" ht="37.5" customHeight="1" thickTop="1" thickBot="1" x14ac:dyDescent="0.3">
      <c r="B102" s="307" t="s">
        <v>0</v>
      </c>
      <c r="C102" s="312" t="s">
        <v>48</v>
      </c>
      <c r="D102" s="313"/>
      <c r="E102" s="313"/>
      <c r="F102" s="313"/>
      <c r="G102" s="314"/>
      <c r="H102" s="309" t="s">
        <v>21</v>
      </c>
      <c r="I102" s="310"/>
      <c r="J102" s="310"/>
      <c r="K102" s="332"/>
      <c r="L102" s="333" t="s">
        <v>49</v>
      </c>
      <c r="M102" s="334"/>
      <c r="N102" s="335"/>
      <c r="O102" s="313" t="s">
        <v>50</v>
      </c>
      <c r="P102" s="314"/>
      <c r="Q102" s="312" t="s">
        <v>51</v>
      </c>
      <c r="R102" s="313"/>
      <c r="S102" s="314"/>
      <c r="T102" s="28" t="s">
        <v>52</v>
      </c>
    </row>
    <row r="103" spans="2:20" ht="26.25" customHeight="1" thickTop="1" thickBot="1" x14ac:dyDescent="0.3">
      <c r="B103" s="308"/>
      <c r="C103" s="21" t="s">
        <v>10</v>
      </c>
      <c r="D103" s="1" t="s">
        <v>18</v>
      </c>
      <c r="E103" s="1" t="s">
        <v>16</v>
      </c>
      <c r="F103" s="1" t="s">
        <v>11</v>
      </c>
      <c r="G103" s="17" t="s">
        <v>19</v>
      </c>
      <c r="H103" s="18" t="s">
        <v>57</v>
      </c>
      <c r="I103" s="19" t="s">
        <v>58</v>
      </c>
      <c r="J103" s="19" t="s">
        <v>59</v>
      </c>
      <c r="K103" s="20" t="s">
        <v>12</v>
      </c>
      <c r="L103" s="21" t="s">
        <v>20</v>
      </c>
      <c r="M103" s="246" t="s">
        <v>17</v>
      </c>
      <c r="N103" s="247" t="s">
        <v>12</v>
      </c>
      <c r="O103" s="21" t="s">
        <v>228</v>
      </c>
      <c r="P103" s="22" t="s">
        <v>22</v>
      </c>
      <c r="Q103" s="21" t="s">
        <v>1</v>
      </c>
      <c r="R103" s="1" t="s">
        <v>2</v>
      </c>
      <c r="S103" s="17" t="s">
        <v>16</v>
      </c>
      <c r="T103" s="23" t="s">
        <v>23</v>
      </c>
    </row>
    <row r="104" spans="2:20" ht="16.5" thickTop="1" thickBot="1" x14ac:dyDescent="0.3">
      <c r="B104" s="26" t="s">
        <v>14</v>
      </c>
      <c r="C104" s="8"/>
      <c r="D104" s="2"/>
      <c r="E104" s="144">
        <f>+C104+D104</f>
        <v>0</v>
      </c>
      <c r="F104" s="2"/>
      <c r="G104" s="146">
        <f>+E104+F104</f>
        <v>0</v>
      </c>
      <c r="H104" s="264"/>
      <c r="I104" s="265"/>
      <c r="J104" s="265"/>
      <c r="K104" s="7">
        <f>H104+I104+J104</f>
        <v>0</v>
      </c>
      <c r="L104" s="8"/>
      <c r="M104" s="242"/>
      <c r="N104" s="244">
        <f>L104+M104</f>
        <v>0</v>
      </c>
      <c r="O104" s="8"/>
      <c r="P104" s="11"/>
      <c r="Q104" s="8"/>
      <c r="R104" s="2"/>
      <c r="S104" s="13">
        <f>+Q104+R104</f>
        <v>0</v>
      </c>
      <c r="T104" s="15"/>
    </row>
    <row r="105" spans="2:20" ht="18.75" thickTop="1" thickBot="1" x14ac:dyDescent="0.3">
      <c r="B105" s="26" t="s">
        <v>13</v>
      </c>
      <c r="C105" s="8"/>
      <c r="D105" s="2"/>
      <c r="E105" s="144">
        <f>+C105+D105</f>
        <v>0</v>
      </c>
      <c r="F105" s="2"/>
      <c r="G105" s="146">
        <f>+E105+F105</f>
        <v>0</v>
      </c>
      <c r="H105" s="266"/>
      <c r="I105" s="265"/>
      <c r="J105" s="265"/>
      <c r="K105" s="7">
        <f>H105+I105+J105</f>
        <v>0</v>
      </c>
      <c r="L105" s="8"/>
      <c r="M105" s="242"/>
      <c r="N105" s="244">
        <f>L105+M105</f>
        <v>0</v>
      </c>
      <c r="O105" s="8"/>
      <c r="P105" s="11"/>
      <c r="Q105" s="8"/>
      <c r="R105" s="2"/>
      <c r="S105" s="13">
        <f>+Q105+R105</f>
        <v>0</v>
      </c>
      <c r="T105" s="15"/>
    </row>
    <row r="106" spans="2:20" ht="16.5" thickTop="1" thickBot="1" x14ac:dyDescent="0.3">
      <c r="B106" s="27" t="s">
        <v>3</v>
      </c>
      <c r="C106" s="9"/>
      <c r="D106" s="5"/>
      <c r="E106" s="145">
        <f>+C106+D106</f>
        <v>0</v>
      </c>
      <c r="F106" s="5"/>
      <c r="G106" s="147">
        <f>+E106+F106</f>
        <v>0</v>
      </c>
      <c r="H106" s="267"/>
      <c r="I106" s="268"/>
      <c r="J106" s="268"/>
      <c r="K106" s="10">
        <f>H106+I106+J106</f>
        <v>0</v>
      </c>
      <c r="L106" s="9"/>
      <c r="M106" s="243"/>
      <c r="N106" s="245">
        <f>L106+M106</f>
        <v>0</v>
      </c>
      <c r="O106" s="9"/>
      <c r="P106" s="12"/>
      <c r="Q106" s="9"/>
      <c r="R106" s="5"/>
      <c r="S106" s="14">
        <f>+Q106+R106</f>
        <v>0</v>
      </c>
      <c r="T106" s="16"/>
    </row>
    <row r="107" spans="2:20" ht="16.5" thickTop="1" thickBot="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2:20" ht="32.25" thickBot="1" x14ac:dyDescent="0.3">
      <c r="B108" s="30" t="s">
        <v>75</v>
      </c>
      <c r="C108" s="315" t="s">
        <v>74</v>
      </c>
      <c r="D108" s="316"/>
      <c r="E108" s="316"/>
      <c r="F108" s="316"/>
      <c r="G108" s="316"/>
      <c r="H108" s="317"/>
    </row>
    <row r="109" spans="2:20" ht="23.25" thickTop="1" thickBot="1" x14ac:dyDescent="0.3">
      <c r="B109" s="304" t="s">
        <v>187</v>
      </c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6"/>
    </row>
    <row r="110" spans="2:20" ht="33.75" thickTop="1" thickBot="1" x14ac:dyDescent="0.3">
      <c r="B110" s="307" t="s">
        <v>0</v>
      </c>
      <c r="C110" s="312" t="s">
        <v>48</v>
      </c>
      <c r="D110" s="313"/>
      <c r="E110" s="313"/>
      <c r="F110" s="313"/>
      <c r="G110" s="314"/>
      <c r="H110" s="309" t="s">
        <v>21</v>
      </c>
      <c r="I110" s="310"/>
      <c r="J110" s="310"/>
      <c r="K110" s="311"/>
      <c r="L110" s="312" t="s">
        <v>49</v>
      </c>
      <c r="M110" s="313"/>
      <c r="N110" s="314"/>
      <c r="O110" s="312" t="s">
        <v>50</v>
      </c>
      <c r="P110" s="314"/>
      <c r="Q110" s="312" t="s">
        <v>51</v>
      </c>
      <c r="R110" s="313"/>
      <c r="S110" s="314"/>
      <c r="T110" s="28" t="s">
        <v>52</v>
      </c>
    </row>
    <row r="111" spans="2:20" ht="31.5" thickTop="1" thickBot="1" x14ac:dyDescent="0.3">
      <c r="B111" s="308"/>
      <c r="C111" s="21" t="s">
        <v>10</v>
      </c>
      <c r="D111" s="1" t="s">
        <v>18</v>
      </c>
      <c r="E111" s="1" t="s">
        <v>16</v>
      </c>
      <c r="F111" s="1" t="s">
        <v>11</v>
      </c>
      <c r="G111" s="17" t="s">
        <v>19</v>
      </c>
      <c r="H111" s="18" t="s">
        <v>57</v>
      </c>
      <c r="I111" s="19" t="s">
        <v>58</v>
      </c>
      <c r="J111" s="19" t="s">
        <v>59</v>
      </c>
      <c r="K111" s="20" t="s">
        <v>12</v>
      </c>
      <c r="L111" s="21" t="s">
        <v>20</v>
      </c>
      <c r="M111" s="24" t="s">
        <v>17</v>
      </c>
      <c r="N111" s="17" t="s">
        <v>12</v>
      </c>
      <c r="O111" s="21" t="s">
        <v>228</v>
      </c>
      <c r="P111" s="22" t="s">
        <v>22</v>
      </c>
      <c r="Q111" s="21" t="s">
        <v>1</v>
      </c>
      <c r="R111" s="1" t="s">
        <v>2</v>
      </c>
      <c r="S111" s="17" t="s">
        <v>16</v>
      </c>
      <c r="T111" s="23" t="s">
        <v>23</v>
      </c>
    </row>
    <row r="112" spans="2:20" ht="16.5" thickTop="1" thickBot="1" x14ac:dyDescent="0.3">
      <c r="B112" s="26" t="s">
        <v>14</v>
      </c>
      <c r="C112" s="8"/>
      <c r="D112" s="2"/>
      <c r="E112" s="144">
        <f>+C112+D112</f>
        <v>0</v>
      </c>
      <c r="F112" s="2"/>
      <c r="G112" s="146">
        <f>+E112+F112</f>
        <v>0</v>
      </c>
      <c r="H112" s="264"/>
      <c r="I112" s="265"/>
      <c r="J112" s="265"/>
      <c r="K112" s="7">
        <f>H112+I112+J112</f>
        <v>0</v>
      </c>
      <c r="L112" s="8"/>
      <c r="M112" s="2"/>
      <c r="N112" s="13">
        <f>L112+M112</f>
        <v>0</v>
      </c>
      <c r="O112" s="8"/>
      <c r="P112" s="11"/>
      <c r="Q112" s="8"/>
      <c r="R112" s="2"/>
      <c r="S112" s="13">
        <f>+Q112+R112</f>
        <v>0</v>
      </c>
      <c r="T112" s="15"/>
    </row>
    <row r="113" spans="2:20" ht="18.75" thickTop="1" thickBot="1" x14ac:dyDescent="0.3">
      <c r="B113" s="26" t="s">
        <v>13</v>
      </c>
      <c r="C113" s="8"/>
      <c r="D113" s="2"/>
      <c r="E113" s="144">
        <f>+C113+D113</f>
        <v>0</v>
      </c>
      <c r="F113" s="2"/>
      <c r="G113" s="146">
        <f>+E113+F113</f>
        <v>0</v>
      </c>
      <c r="H113" s="266"/>
      <c r="I113" s="265"/>
      <c r="J113" s="265"/>
      <c r="K113" s="7">
        <f>H113+I113+J113</f>
        <v>0</v>
      </c>
      <c r="L113" s="8"/>
      <c r="M113" s="2"/>
      <c r="N113" s="13">
        <f>L113+M113</f>
        <v>0</v>
      </c>
      <c r="O113" s="8"/>
      <c r="P113" s="11"/>
      <c r="Q113" s="8"/>
      <c r="R113" s="2"/>
      <c r="S113" s="13">
        <f>+Q113+R113</f>
        <v>0</v>
      </c>
      <c r="T113" s="15"/>
    </row>
    <row r="114" spans="2:20" ht="16.5" thickTop="1" thickBot="1" x14ac:dyDescent="0.3">
      <c r="B114" s="27" t="s">
        <v>3</v>
      </c>
      <c r="C114" s="9"/>
      <c r="D114" s="5"/>
      <c r="E114" s="145">
        <f>+C114+D114</f>
        <v>0</v>
      </c>
      <c r="F114" s="5"/>
      <c r="G114" s="147">
        <f>+E114+F114</f>
        <v>0</v>
      </c>
      <c r="H114" s="267"/>
      <c r="I114" s="268"/>
      <c r="J114" s="268"/>
      <c r="K114" s="10">
        <f>H114+I114+J114</f>
        <v>0</v>
      </c>
      <c r="L114" s="9"/>
      <c r="M114" s="5"/>
      <c r="N114" s="14">
        <f>L114+M114</f>
        <v>0</v>
      </c>
      <c r="O114" s="9"/>
      <c r="P114" s="12"/>
      <c r="Q114" s="9"/>
      <c r="R114" s="5"/>
      <c r="S114" s="14">
        <f>+Q114+R114</f>
        <v>0</v>
      </c>
      <c r="T114" s="16"/>
    </row>
    <row r="115" spans="2:20" ht="16.5" thickTop="1" thickBot="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2:20" ht="32.25" thickBot="1" x14ac:dyDescent="0.3">
      <c r="B116" s="30" t="s">
        <v>170</v>
      </c>
      <c r="C116" s="315" t="s">
        <v>74</v>
      </c>
      <c r="D116" s="316"/>
      <c r="E116" s="316"/>
      <c r="F116" s="316"/>
      <c r="G116" s="316"/>
      <c r="H116" s="317"/>
    </row>
    <row r="117" spans="2:20" ht="23.25" thickTop="1" thickBot="1" x14ac:dyDescent="0.3">
      <c r="B117" s="304" t="s">
        <v>187</v>
      </c>
      <c r="C117" s="305"/>
      <c r="D117" s="305"/>
      <c r="E117" s="305"/>
      <c r="F117" s="305"/>
      <c r="G117" s="305"/>
      <c r="H117" s="305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6"/>
    </row>
    <row r="118" spans="2:20" ht="33.75" thickTop="1" thickBot="1" x14ac:dyDescent="0.3">
      <c r="B118" s="307" t="s">
        <v>0</v>
      </c>
      <c r="C118" s="312" t="s">
        <v>48</v>
      </c>
      <c r="D118" s="313"/>
      <c r="E118" s="313"/>
      <c r="F118" s="313"/>
      <c r="G118" s="314"/>
      <c r="H118" s="309" t="s">
        <v>21</v>
      </c>
      <c r="I118" s="310"/>
      <c r="J118" s="310"/>
      <c r="K118" s="311"/>
      <c r="L118" s="312" t="s">
        <v>49</v>
      </c>
      <c r="M118" s="313"/>
      <c r="N118" s="314"/>
      <c r="O118" s="312" t="s">
        <v>50</v>
      </c>
      <c r="P118" s="314"/>
      <c r="Q118" s="312" t="s">
        <v>51</v>
      </c>
      <c r="R118" s="313"/>
      <c r="S118" s="314"/>
      <c r="T118" s="28" t="s">
        <v>52</v>
      </c>
    </row>
    <row r="119" spans="2:20" ht="31.5" thickTop="1" thickBot="1" x14ac:dyDescent="0.3">
      <c r="B119" s="308"/>
      <c r="C119" s="21" t="s">
        <v>10</v>
      </c>
      <c r="D119" s="1" t="s">
        <v>18</v>
      </c>
      <c r="E119" s="1" t="s">
        <v>16</v>
      </c>
      <c r="F119" s="1" t="s">
        <v>11</v>
      </c>
      <c r="G119" s="17" t="s">
        <v>19</v>
      </c>
      <c r="H119" s="18" t="s">
        <v>57</v>
      </c>
      <c r="I119" s="19" t="s">
        <v>58</v>
      </c>
      <c r="J119" s="19" t="s">
        <v>59</v>
      </c>
      <c r="K119" s="20" t="s">
        <v>12</v>
      </c>
      <c r="L119" s="21" t="s">
        <v>20</v>
      </c>
      <c r="M119" s="24" t="s">
        <v>17</v>
      </c>
      <c r="N119" s="17" t="s">
        <v>12</v>
      </c>
      <c r="O119" s="21" t="s">
        <v>228</v>
      </c>
      <c r="P119" s="22" t="s">
        <v>22</v>
      </c>
      <c r="Q119" s="21" t="s">
        <v>1</v>
      </c>
      <c r="R119" s="1" t="s">
        <v>2</v>
      </c>
      <c r="S119" s="17" t="s">
        <v>16</v>
      </c>
      <c r="T119" s="23" t="s">
        <v>23</v>
      </c>
    </row>
    <row r="120" spans="2:20" ht="16.5" thickTop="1" thickBot="1" x14ac:dyDescent="0.3">
      <c r="B120" s="26" t="s">
        <v>14</v>
      </c>
      <c r="C120" s="8"/>
      <c r="D120" s="2"/>
      <c r="E120" s="144">
        <f>+C120+D120</f>
        <v>0</v>
      </c>
      <c r="F120" s="2"/>
      <c r="G120" s="146">
        <f>+E120+F120</f>
        <v>0</v>
      </c>
      <c r="H120" s="264"/>
      <c r="I120" s="265"/>
      <c r="J120" s="265"/>
      <c r="K120" s="7">
        <f>H120+I120+J120</f>
        <v>0</v>
      </c>
      <c r="L120" s="8"/>
      <c r="M120" s="2"/>
      <c r="N120" s="13">
        <f>L120+M120</f>
        <v>0</v>
      </c>
      <c r="O120" s="8"/>
      <c r="P120" s="11"/>
      <c r="Q120" s="8"/>
      <c r="R120" s="2"/>
      <c r="S120" s="13">
        <f>+Q120+R120</f>
        <v>0</v>
      </c>
      <c r="T120" s="15"/>
    </row>
    <row r="121" spans="2:20" ht="18.75" thickTop="1" thickBot="1" x14ac:dyDescent="0.3">
      <c r="B121" s="26" t="s">
        <v>13</v>
      </c>
      <c r="C121" s="8"/>
      <c r="D121" s="2"/>
      <c r="E121" s="144">
        <f>+C121+D121</f>
        <v>0</v>
      </c>
      <c r="F121" s="2"/>
      <c r="G121" s="146">
        <f>+E121+F121</f>
        <v>0</v>
      </c>
      <c r="H121" s="266"/>
      <c r="I121" s="265"/>
      <c r="J121" s="265"/>
      <c r="K121" s="7">
        <f>H121+I121+J121</f>
        <v>0</v>
      </c>
      <c r="L121" s="8"/>
      <c r="M121" s="2"/>
      <c r="N121" s="13">
        <f>L121+M121</f>
        <v>0</v>
      </c>
      <c r="O121" s="8"/>
      <c r="P121" s="11"/>
      <c r="Q121" s="8"/>
      <c r="R121" s="2"/>
      <c r="S121" s="13">
        <f>+Q121+R121</f>
        <v>0</v>
      </c>
      <c r="T121" s="15"/>
    </row>
    <row r="122" spans="2:20" ht="16.5" thickTop="1" thickBot="1" x14ac:dyDescent="0.3">
      <c r="B122" s="27" t="s">
        <v>3</v>
      </c>
      <c r="C122" s="9"/>
      <c r="D122" s="5"/>
      <c r="E122" s="145">
        <f>+C122+D122</f>
        <v>0</v>
      </c>
      <c r="F122" s="5"/>
      <c r="G122" s="147">
        <f>+E122+F122</f>
        <v>0</v>
      </c>
      <c r="H122" s="267"/>
      <c r="I122" s="268"/>
      <c r="J122" s="268"/>
      <c r="K122" s="10">
        <f>H122+I122+J122</f>
        <v>0</v>
      </c>
      <c r="L122" s="9"/>
      <c r="M122" s="5"/>
      <c r="N122" s="14">
        <f>L122+M122</f>
        <v>0</v>
      </c>
      <c r="O122" s="9"/>
      <c r="P122" s="12"/>
      <c r="Q122" s="9"/>
      <c r="R122" s="5"/>
      <c r="S122" s="14">
        <f>+Q122+R122</f>
        <v>0</v>
      </c>
      <c r="T122" s="16"/>
    </row>
    <row r="123" spans="2:20" ht="16.5" thickTop="1" thickBot="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2:20" ht="32.25" thickBot="1" x14ac:dyDescent="0.3">
      <c r="B124" s="30" t="s">
        <v>171</v>
      </c>
      <c r="C124" s="315" t="s">
        <v>74</v>
      </c>
      <c r="D124" s="316"/>
      <c r="E124" s="316"/>
      <c r="F124" s="316"/>
      <c r="G124" s="316"/>
      <c r="H124" s="317"/>
    </row>
    <row r="125" spans="2:20" ht="23.25" thickTop="1" thickBot="1" x14ac:dyDescent="0.3">
      <c r="B125" s="304" t="s">
        <v>187</v>
      </c>
      <c r="C125" s="305"/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6"/>
    </row>
    <row r="126" spans="2:20" ht="33.75" thickTop="1" thickBot="1" x14ac:dyDescent="0.3">
      <c r="B126" s="307" t="s">
        <v>0</v>
      </c>
      <c r="C126" s="312" t="s">
        <v>48</v>
      </c>
      <c r="D126" s="313"/>
      <c r="E126" s="313"/>
      <c r="F126" s="313"/>
      <c r="G126" s="314"/>
      <c r="H126" s="309" t="s">
        <v>21</v>
      </c>
      <c r="I126" s="310"/>
      <c r="J126" s="310"/>
      <c r="K126" s="311"/>
      <c r="L126" s="312" t="s">
        <v>49</v>
      </c>
      <c r="M126" s="313"/>
      <c r="N126" s="314"/>
      <c r="O126" s="312" t="s">
        <v>50</v>
      </c>
      <c r="P126" s="314"/>
      <c r="Q126" s="312" t="s">
        <v>51</v>
      </c>
      <c r="R126" s="313"/>
      <c r="S126" s="314"/>
      <c r="T126" s="28" t="s">
        <v>52</v>
      </c>
    </row>
    <row r="127" spans="2:20" ht="31.5" thickTop="1" thickBot="1" x14ac:dyDescent="0.3">
      <c r="B127" s="308"/>
      <c r="C127" s="21" t="s">
        <v>10</v>
      </c>
      <c r="D127" s="1" t="s">
        <v>18</v>
      </c>
      <c r="E127" s="1" t="s">
        <v>16</v>
      </c>
      <c r="F127" s="1" t="s">
        <v>11</v>
      </c>
      <c r="G127" s="17" t="s">
        <v>19</v>
      </c>
      <c r="H127" s="18" t="s">
        <v>57</v>
      </c>
      <c r="I127" s="19" t="s">
        <v>58</v>
      </c>
      <c r="J127" s="19" t="s">
        <v>59</v>
      </c>
      <c r="K127" s="20" t="s">
        <v>12</v>
      </c>
      <c r="L127" s="21" t="s">
        <v>20</v>
      </c>
      <c r="M127" s="24" t="s">
        <v>17</v>
      </c>
      <c r="N127" s="17" t="s">
        <v>12</v>
      </c>
      <c r="O127" s="21" t="s">
        <v>228</v>
      </c>
      <c r="P127" s="22" t="s">
        <v>22</v>
      </c>
      <c r="Q127" s="21" t="s">
        <v>1</v>
      </c>
      <c r="R127" s="1" t="s">
        <v>2</v>
      </c>
      <c r="S127" s="17" t="s">
        <v>16</v>
      </c>
      <c r="T127" s="23" t="s">
        <v>23</v>
      </c>
    </row>
    <row r="128" spans="2:20" ht="16.5" thickTop="1" thickBot="1" x14ac:dyDescent="0.3">
      <c r="B128" s="26" t="s">
        <v>14</v>
      </c>
      <c r="C128" s="8"/>
      <c r="D128" s="2"/>
      <c r="E128" s="144">
        <f>+C128+D128</f>
        <v>0</v>
      </c>
      <c r="F128" s="2"/>
      <c r="G128" s="146">
        <f>+E128+F128</f>
        <v>0</v>
      </c>
      <c r="H128" s="264"/>
      <c r="I128" s="265"/>
      <c r="J128" s="265"/>
      <c r="K128" s="7">
        <f>H128+I128+J128</f>
        <v>0</v>
      </c>
      <c r="L128" s="8"/>
      <c r="M128" s="2"/>
      <c r="N128" s="13">
        <f>L128+M128</f>
        <v>0</v>
      </c>
      <c r="O128" s="8"/>
      <c r="P128" s="11"/>
      <c r="Q128" s="8"/>
      <c r="R128" s="2"/>
      <c r="S128" s="13">
        <f>+Q128+R128</f>
        <v>0</v>
      </c>
      <c r="T128" s="15"/>
    </row>
    <row r="129" spans="2:20" ht="18.75" thickTop="1" thickBot="1" x14ac:dyDescent="0.3">
      <c r="B129" s="26" t="s">
        <v>13</v>
      </c>
      <c r="C129" s="8"/>
      <c r="D129" s="2"/>
      <c r="E129" s="144">
        <f>+C129+D129</f>
        <v>0</v>
      </c>
      <c r="F129" s="2"/>
      <c r="G129" s="146">
        <f>+E129+F129</f>
        <v>0</v>
      </c>
      <c r="H129" s="266"/>
      <c r="I129" s="265"/>
      <c r="J129" s="265"/>
      <c r="K129" s="7">
        <f>H129+I129+J129</f>
        <v>0</v>
      </c>
      <c r="L129" s="8"/>
      <c r="M129" s="2"/>
      <c r="N129" s="13">
        <f>L129+M129</f>
        <v>0</v>
      </c>
      <c r="O129" s="8"/>
      <c r="P129" s="11"/>
      <c r="Q129" s="8"/>
      <c r="R129" s="2"/>
      <c r="S129" s="13">
        <f>+Q129+R129</f>
        <v>0</v>
      </c>
      <c r="T129" s="15"/>
    </row>
    <row r="130" spans="2:20" ht="16.5" thickTop="1" thickBot="1" x14ac:dyDescent="0.3">
      <c r="B130" s="27" t="s">
        <v>3</v>
      </c>
      <c r="C130" s="9"/>
      <c r="D130" s="5"/>
      <c r="E130" s="145">
        <f>+C130+D130</f>
        <v>0</v>
      </c>
      <c r="F130" s="5"/>
      <c r="G130" s="147">
        <f>+E130+F130</f>
        <v>0</v>
      </c>
      <c r="H130" s="267"/>
      <c r="I130" s="268"/>
      <c r="J130" s="268"/>
      <c r="K130" s="10">
        <f>H130+I130+J130</f>
        <v>0</v>
      </c>
      <c r="L130" s="9"/>
      <c r="M130" s="5"/>
      <c r="N130" s="14">
        <f>L130+M130</f>
        <v>0</v>
      </c>
      <c r="O130" s="9"/>
      <c r="P130" s="12"/>
      <c r="Q130" s="9"/>
      <c r="R130" s="5"/>
      <c r="S130" s="14">
        <f>+Q130+R130</f>
        <v>0</v>
      </c>
      <c r="T130" s="16"/>
    </row>
    <row r="131" spans="2:20" ht="16.5" thickTop="1" thickBot="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2:20" ht="32.25" customHeight="1" thickBot="1" x14ac:dyDescent="0.3">
      <c r="B132" s="30" t="s">
        <v>180</v>
      </c>
      <c r="C132" s="324" t="s">
        <v>74</v>
      </c>
      <c r="D132" s="325"/>
      <c r="E132" s="325"/>
      <c r="F132" s="325"/>
      <c r="G132" s="325"/>
      <c r="H132" s="326"/>
    </row>
    <row r="133" spans="2:20" ht="23.25" thickTop="1" thickBot="1" x14ac:dyDescent="0.3">
      <c r="B133" s="304" t="s">
        <v>187</v>
      </c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6"/>
    </row>
    <row r="134" spans="2:20" ht="33.75" customHeight="1" thickTop="1" thickBot="1" x14ac:dyDescent="0.3">
      <c r="B134" s="322" t="s">
        <v>0</v>
      </c>
      <c r="C134" s="312" t="s">
        <v>48</v>
      </c>
      <c r="D134" s="313"/>
      <c r="E134" s="313"/>
      <c r="F134" s="313"/>
      <c r="G134" s="314"/>
      <c r="H134" s="327" t="s">
        <v>21</v>
      </c>
      <c r="I134" s="328"/>
      <c r="J134" s="328"/>
      <c r="K134" s="329"/>
      <c r="L134" s="312" t="s">
        <v>49</v>
      </c>
      <c r="M134" s="313"/>
      <c r="N134" s="314"/>
      <c r="O134" s="312" t="s">
        <v>50</v>
      </c>
      <c r="P134" s="314"/>
      <c r="Q134" s="312" t="s">
        <v>51</v>
      </c>
      <c r="R134" s="313"/>
      <c r="S134" s="314"/>
      <c r="T134" s="28" t="s">
        <v>52</v>
      </c>
    </row>
    <row r="135" spans="2:20" ht="31.5" thickTop="1" thickBot="1" x14ac:dyDescent="0.3">
      <c r="B135" s="323"/>
      <c r="C135" s="21" t="s">
        <v>10</v>
      </c>
      <c r="D135" s="1" t="s">
        <v>18</v>
      </c>
      <c r="E135" s="1" t="s">
        <v>16</v>
      </c>
      <c r="F135" s="1" t="s">
        <v>11</v>
      </c>
      <c r="G135" s="17" t="s">
        <v>19</v>
      </c>
      <c r="H135" s="18" t="s">
        <v>57</v>
      </c>
      <c r="I135" s="19" t="s">
        <v>58</v>
      </c>
      <c r="J135" s="19" t="s">
        <v>59</v>
      </c>
      <c r="K135" s="20" t="s">
        <v>12</v>
      </c>
      <c r="L135" s="21" t="s">
        <v>20</v>
      </c>
      <c r="M135" s="24" t="s">
        <v>17</v>
      </c>
      <c r="N135" s="17" t="s">
        <v>12</v>
      </c>
      <c r="O135" s="21" t="s">
        <v>228</v>
      </c>
      <c r="P135" s="22" t="s">
        <v>22</v>
      </c>
      <c r="Q135" s="21" t="s">
        <v>1</v>
      </c>
      <c r="R135" s="1" t="s">
        <v>2</v>
      </c>
      <c r="S135" s="17" t="s">
        <v>16</v>
      </c>
      <c r="T135" s="23" t="s">
        <v>23</v>
      </c>
    </row>
    <row r="136" spans="2:20" ht="16.5" thickTop="1" thickBot="1" x14ac:dyDescent="0.3">
      <c r="B136" s="26" t="s">
        <v>14</v>
      </c>
      <c r="C136" s="8"/>
      <c r="D136" s="2"/>
      <c r="E136" s="144">
        <f>+C136+D136</f>
        <v>0</v>
      </c>
      <c r="F136" s="2"/>
      <c r="G136" s="146">
        <f>+E136+F136</f>
        <v>0</v>
      </c>
      <c r="H136" s="264"/>
      <c r="I136" s="265"/>
      <c r="J136" s="265"/>
      <c r="K136" s="7">
        <f>H136+I136+J136</f>
        <v>0</v>
      </c>
      <c r="L136" s="8"/>
      <c r="M136" s="2"/>
      <c r="N136" s="13">
        <f>L136+M136</f>
        <v>0</v>
      </c>
      <c r="O136" s="8"/>
      <c r="P136" s="11"/>
      <c r="Q136" s="8"/>
      <c r="R136" s="2"/>
      <c r="S136" s="13">
        <f>+Q136+R136</f>
        <v>0</v>
      </c>
      <c r="T136" s="15"/>
    </row>
    <row r="137" spans="2:20" ht="18.75" thickTop="1" thickBot="1" x14ac:dyDescent="0.3">
      <c r="B137" s="26" t="s">
        <v>13</v>
      </c>
      <c r="C137" s="8"/>
      <c r="D137" s="2"/>
      <c r="E137" s="144">
        <f>+C137+D137</f>
        <v>0</v>
      </c>
      <c r="F137" s="2"/>
      <c r="G137" s="146">
        <f>+E137+F137</f>
        <v>0</v>
      </c>
      <c r="H137" s="266"/>
      <c r="I137" s="265"/>
      <c r="J137" s="265"/>
      <c r="K137" s="7">
        <f>H137+I137+J137</f>
        <v>0</v>
      </c>
      <c r="L137" s="8"/>
      <c r="M137" s="2"/>
      <c r="N137" s="13">
        <f>L137+M137</f>
        <v>0</v>
      </c>
      <c r="O137" s="8"/>
      <c r="P137" s="11"/>
      <c r="Q137" s="8"/>
      <c r="R137" s="2"/>
      <c r="S137" s="13">
        <f>+Q137+R137</f>
        <v>0</v>
      </c>
      <c r="T137" s="15"/>
    </row>
    <row r="138" spans="2:20" ht="16.5" thickTop="1" thickBot="1" x14ac:dyDescent="0.3">
      <c r="B138" s="27" t="s">
        <v>3</v>
      </c>
      <c r="C138" s="9"/>
      <c r="D138" s="5"/>
      <c r="E138" s="145">
        <f>+C138+D138</f>
        <v>0</v>
      </c>
      <c r="F138" s="5"/>
      <c r="G138" s="147">
        <f>+E138+F138</f>
        <v>0</v>
      </c>
      <c r="H138" s="267"/>
      <c r="I138" s="268"/>
      <c r="J138" s="268"/>
      <c r="K138" s="10">
        <f>H138+I138+J138</f>
        <v>0</v>
      </c>
      <c r="L138" s="9"/>
      <c r="M138" s="5"/>
      <c r="N138" s="14">
        <f>L138+M138</f>
        <v>0</v>
      </c>
      <c r="O138" s="9"/>
      <c r="P138" s="12"/>
      <c r="Q138" s="9"/>
      <c r="R138" s="5"/>
      <c r="S138" s="14">
        <f>+Q138+R138</f>
        <v>0</v>
      </c>
      <c r="T138" s="16"/>
    </row>
    <row r="139" spans="2:20" ht="16.5" thickTop="1" thickBot="1" x14ac:dyDescent="0.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2:20" ht="19.5" thickBot="1" x14ac:dyDescent="0.3">
      <c r="B140" s="290" t="s">
        <v>181</v>
      </c>
      <c r="C140" s="291"/>
      <c r="D140" s="291"/>
      <c r="E140" s="291"/>
      <c r="F140" s="291"/>
      <c r="G140" s="291"/>
      <c r="H140" s="291"/>
      <c r="I140" s="321"/>
      <c r="J140" s="291"/>
      <c r="K140" s="291"/>
      <c r="L140" s="291"/>
      <c r="M140" s="291"/>
      <c r="N140" s="292"/>
    </row>
    <row r="141" spans="2:20" ht="33.75" customHeight="1" thickBot="1" x14ac:dyDescent="0.3">
      <c r="B141" s="330" t="s">
        <v>0</v>
      </c>
      <c r="C141" s="318" t="s">
        <v>48</v>
      </c>
      <c r="D141" s="319"/>
      <c r="E141" s="319"/>
      <c r="F141" s="319"/>
      <c r="G141" s="320"/>
      <c r="H141" s="239" t="s">
        <v>49</v>
      </c>
      <c r="I141" s="248"/>
      <c r="J141" s="240"/>
      <c r="K141" s="318" t="s">
        <v>51</v>
      </c>
      <c r="L141" s="319"/>
      <c r="M141" s="320"/>
      <c r="N141" s="241" t="s">
        <v>52</v>
      </c>
    </row>
    <row r="142" spans="2:20" ht="18.75" thickTop="1" thickBot="1" x14ac:dyDescent="0.3">
      <c r="B142" s="323"/>
      <c r="C142" s="21" t="s">
        <v>10</v>
      </c>
      <c r="D142" s="1" t="s">
        <v>18</v>
      </c>
      <c r="E142" s="1" t="s">
        <v>16</v>
      </c>
      <c r="F142" s="1" t="s">
        <v>11</v>
      </c>
      <c r="G142" s="17" t="s">
        <v>19</v>
      </c>
      <c r="H142" s="21" t="s">
        <v>20</v>
      </c>
      <c r="I142" s="1" t="s">
        <v>17</v>
      </c>
      <c r="J142" s="17" t="s">
        <v>12</v>
      </c>
      <c r="K142" s="21" t="s">
        <v>1</v>
      </c>
      <c r="L142" s="1" t="s">
        <v>2</v>
      </c>
      <c r="M142" s="17" t="s">
        <v>16</v>
      </c>
      <c r="N142" s="23" t="s">
        <v>23</v>
      </c>
    </row>
    <row r="143" spans="2:20" ht="16.5" thickTop="1" thickBot="1" x14ac:dyDescent="0.3">
      <c r="B143" s="26" t="s">
        <v>14</v>
      </c>
      <c r="C143" s="217">
        <f t="shared" ref="C143:D145" si="6">+C104+C112+C120+C128+C136</f>
        <v>0</v>
      </c>
      <c r="D143" s="218">
        <f t="shared" si="6"/>
        <v>0</v>
      </c>
      <c r="E143" s="144">
        <f>+C143+D143</f>
        <v>0</v>
      </c>
      <c r="F143" s="221">
        <f>+F104+F112+F120+F128+F136</f>
        <v>0</v>
      </c>
      <c r="G143" s="146">
        <f>+E143+F143</f>
        <v>0</v>
      </c>
      <c r="H143" s="221">
        <f t="shared" ref="H143:I145" si="7">L104+L112+L120+L128+L136</f>
        <v>0</v>
      </c>
      <c r="I143" s="218">
        <f t="shared" si="7"/>
        <v>0</v>
      </c>
      <c r="J143" s="13">
        <f>H143+I143</f>
        <v>0</v>
      </c>
      <c r="K143" s="221">
        <f t="shared" ref="K143:L145" si="8">Q104+Q112+Q120+Q128+Q136</f>
        <v>0</v>
      </c>
      <c r="L143" s="221">
        <f t="shared" si="8"/>
        <v>0</v>
      </c>
      <c r="M143" s="13">
        <f>+K143+L143</f>
        <v>0</v>
      </c>
      <c r="N143" s="249">
        <f>T104+T112+T120+T128+T136</f>
        <v>0</v>
      </c>
    </row>
    <row r="144" spans="2:20" ht="18.75" thickTop="1" thickBot="1" x14ac:dyDescent="0.3">
      <c r="B144" s="26" t="s">
        <v>13</v>
      </c>
      <c r="C144" s="217">
        <f t="shared" si="6"/>
        <v>0</v>
      </c>
      <c r="D144" s="218">
        <f t="shared" si="6"/>
        <v>0</v>
      </c>
      <c r="E144" s="144">
        <f>+C144+D144</f>
        <v>0</v>
      </c>
      <c r="F144" s="221">
        <f>+F105+F113+F121+F129+F137</f>
        <v>0</v>
      </c>
      <c r="G144" s="146">
        <f>+E144+F144</f>
        <v>0</v>
      </c>
      <c r="H144" s="221">
        <f t="shared" si="7"/>
        <v>0</v>
      </c>
      <c r="I144" s="218">
        <f t="shared" si="7"/>
        <v>0</v>
      </c>
      <c r="J144" s="13">
        <f>H144+I144</f>
        <v>0</v>
      </c>
      <c r="K144" s="221">
        <f t="shared" si="8"/>
        <v>0</v>
      </c>
      <c r="L144" s="221">
        <f t="shared" si="8"/>
        <v>0</v>
      </c>
      <c r="M144" s="13">
        <f>+K144+L144</f>
        <v>0</v>
      </c>
      <c r="N144" s="249">
        <f>T105+T113+T121+T129+T137</f>
        <v>0</v>
      </c>
    </row>
    <row r="145" spans="2:20" ht="16.5" thickTop="1" thickBot="1" x14ac:dyDescent="0.3">
      <c r="B145" s="27" t="s">
        <v>3</v>
      </c>
      <c r="C145" s="219">
        <f t="shared" si="6"/>
        <v>0</v>
      </c>
      <c r="D145" s="220">
        <f t="shared" si="6"/>
        <v>0</v>
      </c>
      <c r="E145" s="145">
        <f>+C145+D145</f>
        <v>0</v>
      </c>
      <c r="F145" s="222">
        <f>+F106+F114+F122+F130+F138</f>
        <v>0</v>
      </c>
      <c r="G145" s="147">
        <f>+E145+F145</f>
        <v>0</v>
      </c>
      <c r="H145" s="222">
        <f t="shared" si="7"/>
        <v>0</v>
      </c>
      <c r="I145" s="220">
        <f t="shared" si="7"/>
        <v>0</v>
      </c>
      <c r="J145" s="14">
        <f>H145+I145</f>
        <v>0</v>
      </c>
      <c r="K145" s="222">
        <f t="shared" si="8"/>
        <v>0</v>
      </c>
      <c r="L145" s="222">
        <f t="shared" si="8"/>
        <v>0</v>
      </c>
      <c r="M145" s="14">
        <f>+K145+L145</f>
        <v>0</v>
      </c>
      <c r="N145" s="14">
        <f>T106+T114+T122+T130+T138</f>
        <v>0</v>
      </c>
    </row>
    <row r="146" spans="2:20" ht="15.75" thickTop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2:20" s="250" customFormat="1" x14ac:dyDescent="0.25"/>
    <row r="148" spans="2:20" s="3" customFormat="1" ht="25.5" customHeight="1" thickBot="1" x14ac:dyDescent="0.35">
      <c r="B148" s="336" t="s">
        <v>242</v>
      </c>
      <c r="C148" s="337"/>
      <c r="D148" s="337"/>
      <c r="E148" s="337"/>
      <c r="F148" s="337"/>
      <c r="G148" s="337"/>
      <c r="H148" s="337"/>
      <c r="I148" s="337"/>
    </row>
    <row r="149" spans="2:20" ht="32.25" thickBot="1" x14ac:dyDescent="0.3">
      <c r="B149" s="30" t="s">
        <v>73</v>
      </c>
      <c r="C149" s="315" t="s">
        <v>74</v>
      </c>
      <c r="D149" s="316"/>
      <c r="E149" s="316"/>
      <c r="F149" s="316"/>
      <c r="G149" s="316"/>
      <c r="H149" s="317"/>
    </row>
    <row r="150" spans="2:20" ht="23.25" thickTop="1" thickBot="1" x14ac:dyDescent="0.3">
      <c r="B150" s="304" t="s">
        <v>187</v>
      </c>
      <c r="C150" s="305"/>
      <c r="D150" s="305"/>
      <c r="E150" s="305"/>
      <c r="F150" s="305"/>
      <c r="G150" s="305"/>
      <c r="H150" s="305"/>
      <c r="I150" s="305"/>
      <c r="J150" s="305"/>
      <c r="K150" s="305"/>
      <c r="L150" s="331"/>
      <c r="M150" s="331"/>
      <c r="N150" s="331"/>
      <c r="O150" s="305"/>
      <c r="P150" s="305"/>
      <c r="Q150" s="305"/>
      <c r="R150" s="305"/>
      <c r="S150" s="305"/>
      <c r="T150" s="306"/>
    </row>
    <row r="151" spans="2:20" ht="37.5" customHeight="1" thickTop="1" thickBot="1" x14ac:dyDescent="0.3">
      <c r="B151" s="307" t="s">
        <v>0</v>
      </c>
      <c r="C151" s="312" t="s">
        <v>48</v>
      </c>
      <c r="D151" s="313"/>
      <c r="E151" s="313"/>
      <c r="F151" s="313"/>
      <c r="G151" s="314"/>
      <c r="H151" s="309" t="s">
        <v>21</v>
      </c>
      <c r="I151" s="310"/>
      <c r="J151" s="310"/>
      <c r="K151" s="332"/>
      <c r="L151" s="333" t="s">
        <v>49</v>
      </c>
      <c r="M151" s="334"/>
      <c r="N151" s="335"/>
      <c r="O151" s="313" t="s">
        <v>50</v>
      </c>
      <c r="P151" s="314"/>
      <c r="Q151" s="312" t="s">
        <v>51</v>
      </c>
      <c r="R151" s="313"/>
      <c r="S151" s="314"/>
      <c r="T151" s="28" t="s">
        <v>52</v>
      </c>
    </row>
    <row r="152" spans="2:20" ht="26.25" customHeight="1" thickTop="1" thickBot="1" x14ac:dyDescent="0.3">
      <c r="B152" s="308"/>
      <c r="C152" s="21" t="s">
        <v>10</v>
      </c>
      <c r="D152" s="1" t="s">
        <v>18</v>
      </c>
      <c r="E152" s="1" t="s">
        <v>16</v>
      </c>
      <c r="F152" s="1" t="s">
        <v>11</v>
      </c>
      <c r="G152" s="17" t="s">
        <v>19</v>
      </c>
      <c r="H152" s="18" t="s">
        <v>57</v>
      </c>
      <c r="I152" s="19" t="s">
        <v>58</v>
      </c>
      <c r="J152" s="19" t="s">
        <v>59</v>
      </c>
      <c r="K152" s="20" t="s">
        <v>12</v>
      </c>
      <c r="L152" s="21" t="s">
        <v>20</v>
      </c>
      <c r="M152" s="246" t="s">
        <v>17</v>
      </c>
      <c r="N152" s="247" t="s">
        <v>12</v>
      </c>
      <c r="O152" s="21" t="s">
        <v>228</v>
      </c>
      <c r="P152" s="22" t="s">
        <v>22</v>
      </c>
      <c r="Q152" s="21" t="s">
        <v>1</v>
      </c>
      <c r="R152" s="1" t="s">
        <v>2</v>
      </c>
      <c r="S152" s="17" t="s">
        <v>16</v>
      </c>
      <c r="T152" s="23" t="s">
        <v>23</v>
      </c>
    </row>
    <row r="153" spans="2:20" ht="16.5" thickTop="1" thickBot="1" x14ac:dyDescent="0.3">
      <c r="B153" s="26" t="s">
        <v>14</v>
      </c>
      <c r="C153" s="8"/>
      <c r="D153" s="2"/>
      <c r="E153" s="144">
        <f>+C153+D153</f>
        <v>0</v>
      </c>
      <c r="F153" s="2"/>
      <c r="G153" s="146">
        <f>+E153+F153</f>
        <v>0</v>
      </c>
      <c r="H153" s="264"/>
      <c r="I153" s="265"/>
      <c r="J153" s="265"/>
      <c r="K153" s="7">
        <f>H153+I153+J153</f>
        <v>0</v>
      </c>
      <c r="L153" s="8"/>
      <c r="M153" s="242"/>
      <c r="N153" s="244">
        <f>L153+M153</f>
        <v>0</v>
      </c>
      <c r="O153" s="8"/>
      <c r="P153" s="11"/>
      <c r="Q153" s="8"/>
      <c r="R153" s="2"/>
      <c r="S153" s="13">
        <f>+Q153+R153</f>
        <v>0</v>
      </c>
      <c r="T153" s="15"/>
    </row>
    <row r="154" spans="2:20" ht="18.75" thickTop="1" thickBot="1" x14ac:dyDescent="0.3">
      <c r="B154" s="26" t="s">
        <v>13</v>
      </c>
      <c r="C154" s="8"/>
      <c r="D154" s="2"/>
      <c r="E154" s="144">
        <f>+C154+D154</f>
        <v>0</v>
      </c>
      <c r="F154" s="2"/>
      <c r="G154" s="146">
        <f>+E154+F154</f>
        <v>0</v>
      </c>
      <c r="H154" s="266"/>
      <c r="I154" s="265"/>
      <c r="J154" s="265"/>
      <c r="K154" s="7">
        <f>H154+I154+J154</f>
        <v>0</v>
      </c>
      <c r="L154" s="8"/>
      <c r="M154" s="242"/>
      <c r="N154" s="244">
        <f>L154+M154</f>
        <v>0</v>
      </c>
      <c r="O154" s="8"/>
      <c r="P154" s="11"/>
      <c r="Q154" s="8"/>
      <c r="R154" s="2"/>
      <c r="S154" s="13">
        <f>+Q154+R154</f>
        <v>0</v>
      </c>
      <c r="T154" s="15"/>
    </row>
    <row r="155" spans="2:20" ht="16.5" thickTop="1" thickBot="1" x14ac:dyDescent="0.3">
      <c r="B155" s="27" t="s">
        <v>3</v>
      </c>
      <c r="C155" s="9"/>
      <c r="D155" s="5"/>
      <c r="E155" s="145">
        <f>+C155+D155</f>
        <v>0</v>
      </c>
      <c r="F155" s="5"/>
      <c r="G155" s="147">
        <f>+E155+F155</f>
        <v>0</v>
      </c>
      <c r="H155" s="267"/>
      <c r="I155" s="268"/>
      <c r="J155" s="268"/>
      <c r="K155" s="10">
        <f>H155+I155+J155</f>
        <v>0</v>
      </c>
      <c r="L155" s="9"/>
      <c r="M155" s="243"/>
      <c r="N155" s="245">
        <f>L155+M155</f>
        <v>0</v>
      </c>
      <c r="O155" s="9"/>
      <c r="P155" s="12"/>
      <c r="Q155" s="9"/>
      <c r="R155" s="5"/>
      <c r="S155" s="14">
        <f>+Q155+R155</f>
        <v>0</v>
      </c>
      <c r="T155" s="16"/>
    </row>
    <row r="156" spans="2:20" ht="16.5" thickTop="1" thickBot="1" x14ac:dyDescent="0.3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2:20" ht="32.25" thickBot="1" x14ac:dyDescent="0.3">
      <c r="B157" s="30" t="s">
        <v>75</v>
      </c>
      <c r="C157" s="315" t="s">
        <v>74</v>
      </c>
      <c r="D157" s="316"/>
      <c r="E157" s="316"/>
      <c r="F157" s="316"/>
      <c r="G157" s="316"/>
      <c r="H157" s="317"/>
    </row>
    <row r="158" spans="2:20" ht="23.25" thickTop="1" thickBot="1" x14ac:dyDescent="0.3">
      <c r="B158" s="304" t="s">
        <v>187</v>
      </c>
      <c r="C158" s="305"/>
      <c r="D158" s="305"/>
      <c r="E158" s="305"/>
      <c r="F158" s="305"/>
      <c r="G158" s="305"/>
      <c r="H158" s="305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6"/>
    </row>
    <row r="159" spans="2:20" ht="33.75" thickTop="1" thickBot="1" x14ac:dyDescent="0.3">
      <c r="B159" s="307" t="s">
        <v>0</v>
      </c>
      <c r="C159" s="312" t="s">
        <v>48</v>
      </c>
      <c r="D159" s="313"/>
      <c r="E159" s="313"/>
      <c r="F159" s="313"/>
      <c r="G159" s="314"/>
      <c r="H159" s="309" t="s">
        <v>21</v>
      </c>
      <c r="I159" s="310"/>
      <c r="J159" s="310"/>
      <c r="K159" s="311"/>
      <c r="L159" s="312" t="s">
        <v>49</v>
      </c>
      <c r="M159" s="313"/>
      <c r="N159" s="314"/>
      <c r="O159" s="312" t="s">
        <v>50</v>
      </c>
      <c r="P159" s="314"/>
      <c r="Q159" s="312" t="s">
        <v>51</v>
      </c>
      <c r="R159" s="313"/>
      <c r="S159" s="314"/>
      <c r="T159" s="28" t="s">
        <v>52</v>
      </c>
    </row>
    <row r="160" spans="2:20" ht="31.5" thickTop="1" thickBot="1" x14ac:dyDescent="0.3">
      <c r="B160" s="308"/>
      <c r="C160" s="21" t="s">
        <v>10</v>
      </c>
      <c r="D160" s="1" t="s">
        <v>18</v>
      </c>
      <c r="E160" s="1" t="s">
        <v>16</v>
      </c>
      <c r="F160" s="1" t="s">
        <v>11</v>
      </c>
      <c r="G160" s="17" t="s">
        <v>19</v>
      </c>
      <c r="H160" s="18" t="s">
        <v>57</v>
      </c>
      <c r="I160" s="19" t="s">
        <v>58</v>
      </c>
      <c r="J160" s="19" t="s">
        <v>59</v>
      </c>
      <c r="K160" s="20" t="s">
        <v>12</v>
      </c>
      <c r="L160" s="21" t="s">
        <v>20</v>
      </c>
      <c r="M160" s="24" t="s">
        <v>17</v>
      </c>
      <c r="N160" s="17" t="s">
        <v>12</v>
      </c>
      <c r="O160" s="21" t="s">
        <v>228</v>
      </c>
      <c r="P160" s="22" t="s">
        <v>22</v>
      </c>
      <c r="Q160" s="21" t="s">
        <v>1</v>
      </c>
      <c r="R160" s="1" t="s">
        <v>2</v>
      </c>
      <c r="S160" s="17" t="s">
        <v>16</v>
      </c>
      <c r="T160" s="23" t="s">
        <v>23</v>
      </c>
    </row>
    <row r="161" spans="2:20" ht="16.5" thickTop="1" thickBot="1" x14ac:dyDescent="0.3">
      <c r="B161" s="26" t="s">
        <v>14</v>
      </c>
      <c r="C161" s="8"/>
      <c r="D161" s="2"/>
      <c r="E161" s="144">
        <f>+C161+D161</f>
        <v>0</v>
      </c>
      <c r="F161" s="2"/>
      <c r="G161" s="146">
        <f>+E161+F161</f>
        <v>0</v>
      </c>
      <c r="H161" s="264"/>
      <c r="I161" s="265"/>
      <c r="J161" s="265"/>
      <c r="K161" s="7">
        <f>H161+I161+J161</f>
        <v>0</v>
      </c>
      <c r="L161" s="8"/>
      <c r="M161" s="2"/>
      <c r="N161" s="13">
        <f>L161+M161</f>
        <v>0</v>
      </c>
      <c r="O161" s="8"/>
      <c r="P161" s="11"/>
      <c r="Q161" s="8"/>
      <c r="R161" s="2"/>
      <c r="S161" s="13">
        <f>+Q161+R161</f>
        <v>0</v>
      </c>
      <c r="T161" s="15"/>
    </row>
    <row r="162" spans="2:20" ht="18.75" thickTop="1" thickBot="1" x14ac:dyDescent="0.3">
      <c r="B162" s="26" t="s">
        <v>13</v>
      </c>
      <c r="C162" s="8"/>
      <c r="D162" s="2"/>
      <c r="E162" s="144">
        <f>+C162+D162</f>
        <v>0</v>
      </c>
      <c r="F162" s="2"/>
      <c r="G162" s="146">
        <f>+E162+F162</f>
        <v>0</v>
      </c>
      <c r="H162" s="266"/>
      <c r="I162" s="265"/>
      <c r="J162" s="265"/>
      <c r="K162" s="7">
        <f>H162+I162+J162</f>
        <v>0</v>
      </c>
      <c r="L162" s="8"/>
      <c r="M162" s="2"/>
      <c r="N162" s="13">
        <f>L162+M162</f>
        <v>0</v>
      </c>
      <c r="O162" s="8"/>
      <c r="P162" s="11"/>
      <c r="Q162" s="8"/>
      <c r="R162" s="2"/>
      <c r="S162" s="13">
        <f>+Q162+R162</f>
        <v>0</v>
      </c>
      <c r="T162" s="15"/>
    </row>
    <row r="163" spans="2:20" ht="16.5" thickTop="1" thickBot="1" x14ac:dyDescent="0.3">
      <c r="B163" s="27" t="s">
        <v>3</v>
      </c>
      <c r="C163" s="9"/>
      <c r="D163" s="5"/>
      <c r="E163" s="145">
        <f>+C163+D163</f>
        <v>0</v>
      </c>
      <c r="F163" s="5"/>
      <c r="G163" s="147">
        <f>+E163+F163</f>
        <v>0</v>
      </c>
      <c r="H163" s="267"/>
      <c r="I163" s="268"/>
      <c r="J163" s="268"/>
      <c r="K163" s="10">
        <f>H163+I163+J163</f>
        <v>0</v>
      </c>
      <c r="L163" s="9"/>
      <c r="M163" s="5"/>
      <c r="N163" s="14">
        <f>L163+M163</f>
        <v>0</v>
      </c>
      <c r="O163" s="9"/>
      <c r="P163" s="12"/>
      <c r="Q163" s="9"/>
      <c r="R163" s="5"/>
      <c r="S163" s="14">
        <f>+Q163+R163</f>
        <v>0</v>
      </c>
      <c r="T163" s="16"/>
    </row>
    <row r="164" spans="2:20" ht="16.5" thickTop="1" thickBot="1" x14ac:dyDescent="0.3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2:20" ht="32.25" thickBot="1" x14ac:dyDescent="0.3">
      <c r="B165" s="30" t="s">
        <v>170</v>
      </c>
      <c r="C165" s="315" t="s">
        <v>74</v>
      </c>
      <c r="D165" s="316"/>
      <c r="E165" s="316"/>
      <c r="F165" s="316"/>
      <c r="G165" s="316"/>
      <c r="H165" s="317"/>
    </row>
    <row r="166" spans="2:20" ht="23.25" thickTop="1" thickBot="1" x14ac:dyDescent="0.3">
      <c r="B166" s="304" t="s">
        <v>187</v>
      </c>
      <c r="C166" s="305"/>
      <c r="D166" s="305"/>
      <c r="E166" s="305"/>
      <c r="F166" s="305"/>
      <c r="G166" s="30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6"/>
    </row>
    <row r="167" spans="2:20" ht="33.75" thickTop="1" thickBot="1" x14ac:dyDescent="0.3">
      <c r="B167" s="307" t="s">
        <v>0</v>
      </c>
      <c r="C167" s="312" t="s">
        <v>48</v>
      </c>
      <c r="D167" s="313"/>
      <c r="E167" s="313"/>
      <c r="F167" s="313"/>
      <c r="G167" s="314"/>
      <c r="H167" s="309" t="s">
        <v>21</v>
      </c>
      <c r="I167" s="310"/>
      <c r="J167" s="310"/>
      <c r="K167" s="311"/>
      <c r="L167" s="312" t="s">
        <v>49</v>
      </c>
      <c r="M167" s="313"/>
      <c r="N167" s="314"/>
      <c r="O167" s="312" t="s">
        <v>50</v>
      </c>
      <c r="P167" s="314"/>
      <c r="Q167" s="312" t="s">
        <v>51</v>
      </c>
      <c r="R167" s="313"/>
      <c r="S167" s="314"/>
      <c r="T167" s="28" t="s">
        <v>52</v>
      </c>
    </row>
    <row r="168" spans="2:20" ht="31.5" thickTop="1" thickBot="1" x14ac:dyDescent="0.3">
      <c r="B168" s="308"/>
      <c r="C168" s="21" t="s">
        <v>10</v>
      </c>
      <c r="D168" s="1" t="s">
        <v>18</v>
      </c>
      <c r="E168" s="1" t="s">
        <v>16</v>
      </c>
      <c r="F168" s="1" t="s">
        <v>11</v>
      </c>
      <c r="G168" s="17" t="s">
        <v>19</v>
      </c>
      <c r="H168" s="18" t="s">
        <v>57</v>
      </c>
      <c r="I168" s="19" t="s">
        <v>58</v>
      </c>
      <c r="J168" s="19" t="s">
        <v>59</v>
      </c>
      <c r="K168" s="20" t="s">
        <v>12</v>
      </c>
      <c r="L168" s="21" t="s">
        <v>20</v>
      </c>
      <c r="M168" s="24" t="s">
        <v>17</v>
      </c>
      <c r="N168" s="17" t="s">
        <v>12</v>
      </c>
      <c r="O168" s="21" t="s">
        <v>228</v>
      </c>
      <c r="P168" s="22" t="s">
        <v>22</v>
      </c>
      <c r="Q168" s="21" t="s">
        <v>1</v>
      </c>
      <c r="R168" s="1" t="s">
        <v>2</v>
      </c>
      <c r="S168" s="17" t="s">
        <v>16</v>
      </c>
      <c r="T168" s="23" t="s">
        <v>23</v>
      </c>
    </row>
    <row r="169" spans="2:20" ht="16.5" thickTop="1" thickBot="1" x14ac:dyDescent="0.3">
      <c r="B169" s="26" t="s">
        <v>14</v>
      </c>
      <c r="C169" s="8"/>
      <c r="D169" s="2"/>
      <c r="E169" s="144">
        <f>+C169+D169</f>
        <v>0</v>
      </c>
      <c r="F169" s="2"/>
      <c r="G169" s="146">
        <f>+E169+F169</f>
        <v>0</v>
      </c>
      <c r="H169" s="264"/>
      <c r="I169" s="265"/>
      <c r="J169" s="265"/>
      <c r="K169" s="7">
        <f>H169+I169+J169</f>
        <v>0</v>
      </c>
      <c r="L169" s="8"/>
      <c r="M169" s="2"/>
      <c r="N169" s="13">
        <f>L169+M169</f>
        <v>0</v>
      </c>
      <c r="O169" s="8"/>
      <c r="P169" s="11"/>
      <c r="Q169" s="8"/>
      <c r="R169" s="2"/>
      <c r="S169" s="13">
        <f>+Q169+R169</f>
        <v>0</v>
      </c>
      <c r="T169" s="15"/>
    </row>
    <row r="170" spans="2:20" ht="18.75" thickTop="1" thickBot="1" x14ac:dyDescent="0.3">
      <c r="B170" s="26" t="s">
        <v>13</v>
      </c>
      <c r="C170" s="8"/>
      <c r="D170" s="2"/>
      <c r="E170" s="144">
        <f>+C170+D170</f>
        <v>0</v>
      </c>
      <c r="F170" s="2"/>
      <c r="G170" s="146">
        <f>+E170+F170</f>
        <v>0</v>
      </c>
      <c r="H170" s="266"/>
      <c r="I170" s="265"/>
      <c r="J170" s="265"/>
      <c r="K170" s="7">
        <f>H170+I170+J170</f>
        <v>0</v>
      </c>
      <c r="L170" s="8"/>
      <c r="M170" s="2"/>
      <c r="N170" s="13">
        <f>L170+M170</f>
        <v>0</v>
      </c>
      <c r="O170" s="8"/>
      <c r="P170" s="11"/>
      <c r="Q170" s="8"/>
      <c r="R170" s="2"/>
      <c r="S170" s="13">
        <f>+Q170+R170</f>
        <v>0</v>
      </c>
      <c r="T170" s="15"/>
    </row>
    <row r="171" spans="2:20" ht="16.5" thickTop="1" thickBot="1" x14ac:dyDescent="0.3">
      <c r="B171" s="27" t="s">
        <v>3</v>
      </c>
      <c r="C171" s="9"/>
      <c r="D171" s="5"/>
      <c r="E171" s="145">
        <f>+C171+D171</f>
        <v>0</v>
      </c>
      <c r="F171" s="5"/>
      <c r="G171" s="147">
        <f>+E171+F171</f>
        <v>0</v>
      </c>
      <c r="H171" s="267"/>
      <c r="I171" s="268"/>
      <c r="J171" s="268"/>
      <c r="K171" s="10">
        <f>H171+I171+J171</f>
        <v>0</v>
      </c>
      <c r="L171" s="9"/>
      <c r="M171" s="5"/>
      <c r="N171" s="14">
        <f>L171+M171</f>
        <v>0</v>
      </c>
      <c r="O171" s="9"/>
      <c r="P171" s="12"/>
      <c r="Q171" s="9"/>
      <c r="R171" s="5"/>
      <c r="S171" s="14">
        <f>+Q171+R171</f>
        <v>0</v>
      </c>
      <c r="T171" s="16"/>
    </row>
    <row r="172" spans="2:20" ht="16.5" thickTop="1" thickBot="1" x14ac:dyDescent="0.3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2:20" ht="32.25" thickBot="1" x14ac:dyDescent="0.3">
      <c r="B173" s="30" t="s">
        <v>171</v>
      </c>
      <c r="C173" s="315" t="s">
        <v>74</v>
      </c>
      <c r="D173" s="316"/>
      <c r="E173" s="316"/>
      <c r="F173" s="316"/>
      <c r="G173" s="316"/>
      <c r="H173" s="317"/>
    </row>
    <row r="174" spans="2:20" ht="23.25" thickTop="1" thickBot="1" x14ac:dyDescent="0.3">
      <c r="B174" s="304" t="s">
        <v>187</v>
      </c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6"/>
    </row>
    <row r="175" spans="2:20" ht="33.75" thickTop="1" thickBot="1" x14ac:dyDescent="0.3">
      <c r="B175" s="307" t="s">
        <v>0</v>
      </c>
      <c r="C175" s="312" t="s">
        <v>48</v>
      </c>
      <c r="D175" s="313"/>
      <c r="E175" s="313"/>
      <c r="F175" s="313"/>
      <c r="G175" s="314"/>
      <c r="H175" s="309" t="s">
        <v>21</v>
      </c>
      <c r="I175" s="310"/>
      <c r="J175" s="310"/>
      <c r="K175" s="311"/>
      <c r="L175" s="312" t="s">
        <v>49</v>
      </c>
      <c r="M175" s="313"/>
      <c r="N175" s="314"/>
      <c r="O175" s="312" t="s">
        <v>50</v>
      </c>
      <c r="P175" s="314"/>
      <c r="Q175" s="312" t="s">
        <v>51</v>
      </c>
      <c r="R175" s="313"/>
      <c r="S175" s="314"/>
      <c r="T175" s="28" t="s">
        <v>52</v>
      </c>
    </row>
    <row r="176" spans="2:20" ht="31.5" thickTop="1" thickBot="1" x14ac:dyDescent="0.3">
      <c r="B176" s="308"/>
      <c r="C176" s="21" t="s">
        <v>10</v>
      </c>
      <c r="D176" s="1" t="s">
        <v>18</v>
      </c>
      <c r="E176" s="1" t="s">
        <v>16</v>
      </c>
      <c r="F176" s="1" t="s">
        <v>11</v>
      </c>
      <c r="G176" s="17" t="s">
        <v>19</v>
      </c>
      <c r="H176" s="18" t="s">
        <v>57</v>
      </c>
      <c r="I176" s="19" t="s">
        <v>58</v>
      </c>
      <c r="J176" s="19" t="s">
        <v>59</v>
      </c>
      <c r="K176" s="20" t="s">
        <v>12</v>
      </c>
      <c r="L176" s="21" t="s">
        <v>20</v>
      </c>
      <c r="M176" s="24" t="s">
        <v>17</v>
      </c>
      <c r="N176" s="17" t="s">
        <v>12</v>
      </c>
      <c r="O176" s="21" t="s">
        <v>228</v>
      </c>
      <c r="P176" s="22" t="s">
        <v>22</v>
      </c>
      <c r="Q176" s="21" t="s">
        <v>1</v>
      </c>
      <c r="R176" s="1" t="s">
        <v>2</v>
      </c>
      <c r="S176" s="17" t="s">
        <v>16</v>
      </c>
      <c r="T176" s="23" t="s">
        <v>23</v>
      </c>
    </row>
    <row r="177" spans="2:20" ht="16.5" thickTop="1" thickBot="1" x14ac:dyDescent="0.3">
      <c r="B177" s="26" t="s">
        <v>14</v>
      </c>
      <c r="C177" s="8"/>
      <c r="D177" s="2"/>
      <c r="E177" s="144">
        <f>+C177+D177</f>
        <v>0</v>
      </c>
      <c r="F177" s="2"/>
      <c r="G177" s="146">
        <f>+E177+F177</f>
        <v>0</v>
      </c>
      <c r="H177" s="264"/>
      <c r="I177" s="265"/>
      <c r="J177" s="265"/>
      <c r="K177" s="7">
        <f>H177+I177+J177</f>
        <v>0</v>
      </c>
      <c r="L177" s="8"/>
      <c r="M177" s="2"/>
      <c r="N177" s="13">
        <f>L177+M177</f>
        <v>0</v>
      </c>
      <c r="O177" s="8"/>
      <c r="P177" s="11"/>
      <c r="Q177" s="8"/>
      <c r="R177" s="2"/>
      <c r="S177" s="13">
        <f>+Q177+R177</f>
        <v>0</v>
      </c>
      <c r="T177" s="15"/>
    </row>
    <row r="178" spans="2:20" ht="18.75" thickTop="1" thickBot="1" x14ac:dyDescent="0.3">
      <c r="B178" s="26" t="s">
        <v>13</v>
      </c>
      <c r="C178" s="8"/>
      <c r="D178" s="2"/>
      <c r="E178" s="144">
        <f>+C178+D178</f>
        <v>0</v>
      </c>
      <c r="F178" s="2"/>
      <c r="G178" s="146">
        <f>+E178+F178</f>
        <v>0</v>
      </c>
      <c r="H178" s="266"/>
      <c r="I178" s="265"/>
      <c r="J178" s="265"/>
      <c r="K178" s="7">
        <f>H178+I178+J178</f>
        <v>0</v>
      </c>
      <c r="L178" s="8"/>
      <c r="M178" s="2"/>
      <c r="N178" s="13">
        <f>L178+M178</f>
        <v>0</v>
      </c>
      <c r="O178" s="8"/>
      <c r="P178" s="11"/>
      <c r="Q178" s="8"/>
      <c r="R178" s="2"/>
      <c r="S178" s="13">
        <f>+Q178+R178</f>
        <v>0</v>
      </c>
      <c r="T178" s="15"/>
    </row>
    <row r="179" spans="2:20" ht="16.5" thickTop="1" thickBot="1" x14ac:dyDescent="0.3">
      <c r="B179" s="27" t="s">
        <v>3</v>
      </c>
      <c r="C179" s="9"/>
      <c r="D179" s="5"/>
      <c r="E179" s="145">
        <f>+C179+D179</f>
        <v>0</v>
      </c>
      <c r="F179" s="5"/>
      <c r="G179" s="147">
        <f>+E179+F179</f>
        <v>0</v>
      </c>
      <c r="H179" s="267"/>
      <c r="I179" s="268"/>
      <c r="J179" s="268"/>
      <c r="K179" s="10">
        <f>H179+I179+J179</f>
        <v>0</v>
      </c>
      <c r="L179" s="9"/>
      <c r="M179" s="5"/>
      <c r="N179" s="14">
        <f>L179+M179</f>
        <v>0</v>
      </c>
      <c r="O179" s="9"/>
      <c r="P179" s="12"/>
      <c r="Q179" s="9"/>
      <c r="R179" s="5"/>
      <c r="S179" s="14">
        <f>+Q179+R179</f>
        <v>0</v>
      </c>
      <c r="T179" s="16"/>
    </row>
    <row r="180" spans="2:20" ht="16.5" thickTop="1" thickBot="1" x14ac:dyDescent="0.3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2:20" ht="32.25" customHeight="1" thickBot="1" x14ac:dyDescent="0.3">
      <c r="B181" s="30" t="s">
        <v>180</v>
      </c>
      <c r="C181" s="324" t="s">
        <v>74</v>
      </c>
      <c r="D181" s="325"/>
      <c r="E181" s="325"/>
      <c r="F181" s="325"/>
      <c r="G181" s="325"/>
      <c r="H181" s="326"/>
    </row>
    <row r="182" spans="2:20" ht="23.25" thickTop="1" thickBot="1" x14ac:dyDescent="0.3">
      <c r="B182" s="304" t="s">
        <v>187</v>
      </c>
      <c r="C182" s="305"/>
      <c r="D182" s="305"/>
      <c r="E182" s="305"/>
      <c r="F182" s="305"/>
      <c r="G182" s="305"/>
      <c r="H182" s="305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6"/>
    </row>
    <row r="183" spans="2:20" ht="33.75" customHeight="1" thickTop="1" thickBot="1" x14ac:dyDescent="0.3">
      <c r="B183" s="322" t="s">
        <v>0</v>
      </c>
      <c r="C183" s="312" t="s">
        <v>48</v>
      </c>
      <c r="D183" s="313"/>
      <c r="E183" s="313"/>
      <c r="F183" s="313"/>
      <c r="G183" s="314"/>
      <c r="H183" s="327" t="s">
        <v>21</v>
      </c>
      <c r="I183" s="328"/>
      <c r="J183" s="328"/>
      <c r="K183" s="329"/>
      <c r="L183" s="312" t="s">
        <v>49</v>
      </c>
      <c r="M183" s="313"/>
      <c r="N183" s="314"/>
      <c r="O183" s="312" t="s">
        <v>50</v>
      </c>
      <c r="P183" s="314"/>
      <c r="Q183" s="312" t="s">
        <v>51</v>
      </c>
      <c r="R183" s="313"/>
      <c r="S183" s="314"/>
      <c r="T183" s="28" t="s">
        <v>52</v>
      </c>
    </row>
    <row r="184" spans="2:20" ht="31.5" thickTop="1" thickBot="1" x14ac:dyDescent="0.3">
      <c r="B184" s="323"/>
      <c r="C184" s="21" t="s">
        <v>10</v>
      </c>
      <c r="D184" s="1" t="s">
        <v>18</v>
      </c>
      <c r="E184" s="1" t="s">
        <v>16</v>
      </c>
      <c r="F184" s="1" t="s">
        <v>11</v>
      </c>
      <c r="G184" s="17" t="s">
        <v>19</v>
      </c>
      <c r="H184" s="18" t="s">
        <v>57</v>
      </c>
      <c r="I184" s="19" t="s">
        <v>58</v>
      </c>
      <c r="J184" s="19" t="s">
        <v>59</v>
      </c>
      <c r="K184" s="20" t="s">
        <v>12</v>
      </c>
      <c r="L184" s="21" t="s">
        <v>20</v>
      </c>
      <c r="M184" s="24" t="s">
        <v>17</v>
      </c>
      <c r="N184" s="17" t="s">
        <v>12</v>
      </c>
      <c r="O184" s="21" t="s">
        <v>228</v>
      </c>
      <c r="P184" s="22" t="s">
        <v>22</v>
      </c>
      <c r="Q184" s="21" t="s">
        <v>1</v>
      </c>
      <c r="R184" s="1" t="s">
        <v>2</v>
      </c>
      <c r="S184" s="17" t="s">
        <v>16</v>
      </c>
      <c r="T184" s="23" t="s">
        <v>23</v>
      </c>
    </row>
    <row r="185" spans="2:20" ht="16.5" thickTop="1" thickBot="1" x14ac:dyDescent="0.3">
      <c r="B185" s="26" t="s">
        <v>14</v>
      </c>
      <c r="C185" s="8"/>
      <c r="D185" s="2"/>
      <c r="E185" s="144">
        <f>+C185+D185</f>
        <v>0</v>
      </c>
      <c r="F185" s="2"/>
      <c r="G185" s="146">
        <f>+E185+F185</f>
        <v>0</v>
      </c>
      <c r="H185" s="264"/>
      <c r="I185" s="265"/>
      <c r="J185" s="265"/>
      <c r="K185" s="7">
        <f>H185+I185+J185</f>
        <v>0</v>
      </c>
      <c r="L185" s="8"/>
      <c r="M185" s="2"/>
      <c r="N185" s="13">
        <f>L185+M185</f>
        <v>0</v>
      </c>
      <c r="O185" s="8"/>
      <c r="P185" s="11"/>
      <c r="Q185" s="8"/>
      <c r="R185" s="2"/>
      <c r="S185" s="13">
        <f>+Q185+R185</f>
        <v>0</v>
      </c>
      <c r="T185" s="15"/>
    </row>
    <row r="186" spans="2:20" ht="18.75" thickTop="1" thickBot="1" x14ac:dyDescent="0.3">
      <c r="B186" s="26" t="s">
        <v>13</v>
      </c>
      <c r="C186" s="8"/>
      <c r="D186" s="2"/>
      <c r="E186" s="144">
        <f>+C186+D186</f>
        <v>0</v>
      </c>
      <c r="F186" s="2"/>
      <c r="G186" s="146">
        <f>+E186+F186</f>
        <v>0</v>
      </c>
      <c r="H186" s="266"/>
      <c r="I186" s="265"/>
      <c r="J186" s="265"/>
      <c r="K186" s="7">
        <f>H186+I186+J186</f>
        <v>0</v>
      </c>
      <c r="L186" s="8"/>
      <c r="M186" s="2"/>
      <c r="N186" s="13">
        <f>L186+M186</f>
        <v>0</v>
      </c>
      <c r="O186" s="8"/>
      <c r="P186" s="11"/>
      <c r="Q186" s="8"/>
      <c r="R186" s="2"/>
      <c r="S186" s="13">
        <f>+Q186+R186</f>
        <v>0</v>
      </c>
      <c r="T186" s="15"/>
    </row>
    <row r="187" spans="2:20" ht="16.5" thickTop="1" thickBot="1" x14ac:dyDescent="0.3">
      <c r="B187" s="27" t="s">
        <v>3</v>
      </c>
      <c r="C187" s="9"/>
      <c r="D187" s="5"/>
      <c r="E187" s="145">
        <f>+C187+D187</f>
        <v>0</v>
      </c>
      <c r="F187" s="5"/>
      <c r="G187" s="147">
        <f>+E187+F187</f>
        <v>0</v>
      </c>
      <c r="H187" s="267"/>
      <c r="I187" s="268"/>
      <c r="J187" s="268"/>
      <c r="K187" s="10">
        <f>H187+I187+J187</f>
        <v>0</v>
      </c>
      <c r="L187" s="9"/>
      <c r="M187" s="5"/>
      <c r="N187" s="14">
        <f>L187+M187</f>
        <v>0</v>
      </c>
      <c r="O187" s="9"/>
      <c r="P187" s="12"/>
      <c r="Q187" s="9"/>
      <c r="R187" s="5"/>
      <c r="S187" s="14">
        <f>+Q187+R187</f>
        <v>0</v>
      </c>
      <c r="T187" s="16"/>
    </row>
    <row r="188" spans="2:20" ht="16.5" thickTop="1" thickBot="1" x14ac:dyDescent="0.3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2:20" ht="19.5" thickBot="1" x14ac:dyDescent="0.3">
      <c r="B189" s="290" t="s">
        <v>181</v>
      </c>
      <c r="C189" s="291"/>
      <c r="D189" s="291"/>
      <c r="E189" s="291"/>
      <c r="F189" s="291"/>
      <c r="G189" s="291"/>
      <c r="H189" s="291"/>
      <c r="I189" s="321"/>
      <c r="J189" s="291"/>
      <c r="K189" s="291"/>
      <c r="L189" s="291"/>
      <c r="M189" s="291"/>
      <c r="N189" s="292"/>
    </row>
    <row r="190" spans="2:20" ht="33.75" customHeight="1" thickBot="1" x14ac:dyDescent="0.3">
      <c r="B190" s="330" t="s">
        <v>0</v>
      </c>
      <c r="C190" s="318" t="s">
        <v>48</v>
      </c>
      <c r="D190" s="319"/>
      <c r="E190" s="319"/>
      <c r="F190" s="319"/>
      <c r="G190" s="320"/>
      <c r="H190" s="239" t="s">
        <v>49</v>
      </c>
      <c r="I190" s="248"/>
      <c r="J190" s="240"/>
      <c r="K190" s="318" t="s">
        <v>51</v>
      </c>
      <c r="L190" s="319"/>
      <c r="M190" s="320"/>
      <c r="N190" s="241" t="s">
        <v>52</v>
      </c>
    </row>
    <row r="191" spans="2:20" ht="18.75" thickTop="1" thickBot="1" x14ac:dyDescent="0.3">
      <c r="B191" s="323"/>
      <c r="C191" s="21" t="s">
        <v>10</v>
      </c>
      <c r="D191" s="1" t="s">
        <v>18</v>
      </c>
      <c r="E191" s="1" t="s">
        <v>16</v>
      </c>
      <c r="F191" s="1" t="s">
        <v>11</v>
      </c>
      <c r="G191" s="17" t="s">
        <v>19</v>
      </c>
      <c r="H191" s="21" t="s">
        <v>20</v>
      </c>
      <c r="I191" s="1" t="s">
        <v>17</v>
      </c>
      <c r="J191" s="17" t="s">
        <v>12</v>
      </c>
      <c r="K191" s="21" t="s">
        <v>1</v>
      </c>
      <c r="L191" s="1" t="s">
        <v>2</v>
      </c>
      <c r="M191" s="17" t="s">
        <v>16</v>
      </c>
      <c r="N191" s="23" t="s">
        <v>23</v>
      </c>
    </row>
    <row r="192" spans="2:20" ht="16.5" thickTop="1" thickBot="1" x14ac:dyDescent="0.3">
      <c r="B192" s="26" t="s">
        <v>14</v>
      </c>
      <c r="C192" s="217">
        <f t="shared" ref="C192:D194" si="9">+C153+C161+C169+C177+C185</f>
        <v>0</v>
      </c>
      <c r="D192" s="218">
        <f t="shared" si="9"/>
        <v>0</v>
      </c>
      <c r="E192" s="144">
        <f>+C192+D192</f>
        <v>0</v>
      </c>
      <c r="F192" s="221">
        <f>+F153+F161+F169+F177+F185</f>
        <v>0</v>
      </c>
      <c r="G192" s="146">
        <f>+E192+F192</f>
        <v>0</v>
      </c>
      <c r="H192" s="221">
        <f t="shared" ref="H192:I194" si="10">L153+L161+L169+L177+L185</f>
        <v>0</v>
      </c>
      <c r="I192" s="218">
        <f t="shared" si="10"/>
        <v>0</v>
      </c>
      <c r="J192" s="13">
        <f>H192+I192</f>
        <v>0</v>
      </c>
      <c r="K192" s="221">
        <f t="shared" ref="K192:L194" si="11">Q153+Q161+Q169+Q177+Q185</f>
        <v>0</v>
      </c>
      <c r="L192" s="221">
        <f t="shared" si="11"/>
        <v>0</v>
      </c>
      <c r="M192" s="13">
        <f>+K192+L192</f>
        <v>0</v>
      </c>
      <c r="N192" s="249">
        <f>T153+T161+T169+T177+T185</f>
        <v>0</v>
      </c>
    </row>
    <row r="193" spans="2:18" ht="18.75" thickTop="1" thickBot="1" x14ac:dyDescent="0.3">
      <c r="B193" s="26" t="s">
        <v>13</v>
      </c>
      <c r="C193" s="217">
        <f t="shared" si="9"/>
        <v>0</v>
      </c>
      <c r="D193" s="218">
        <f t="shared" si="9"/>
        <v>0</v>
      </c>
      <c r="E193" s="144">
        <f>+C193+D193</f>
        <v>0</v>
      </c>
      <c r="F193" s="221">
        <f>+F154+F162+F170+F178+F186</f>
        <v>0</v>
      </c>
      <c r="G193" s="146">
        <f>+E193+F193</f>
        <v>0</v>
      </c>
      <c r="H193" s="221">
        <f t="shared" si="10"/>
        <v>0</v>
      </c>
      <c r="I193" s="218">
        <f t="shared" si="10"/>
        <v>0</v>
      </c>
      <c r="J193" s="13">
        <f>H193+I193</f>
        <v>0</v>
      </c>
      <c r="K193" s="221">
        <f t="shared" si="11"/>
        <v>0</v>
      </c>
      <c r="L193" s="221">
        <f t="shared" si="11"/>
        <v>0</v>
      </c>
      <c r="M193" s="13">
        <f>+K193+L193</f>
        <v>0</v>
      </c>
      <c r="N193" s="249">
        <f>T154+T162+T170+T178+T186</f>
        <v>0</v>
      </c>
    </row>
    <row r="194" spans="2:18" ht="16.5" thickTop="1" thickBot="1" x14ac:dyDescent="0.3">
      <c r="B194" s="27" t="s">
        <v>3</v>
      </c>
      <c r="C194" s="219">
        <f t="shared" si="9"/>
        <v>0</v>
      </c>
      <c r="D194" s="220">
        <f t="shared" si="9"/>
        <v>0</v>
      </c>
      <c r="E194" s="145">
        <f>+C194+D194</f>
        <v>0</v>
      </c>
      <c r="F194" s="222">
        <f>+F155+F163+F171+F179+F187</f>
        <v>0</v>
      </c>
      <c r="G194" s="147">
        <f>+E194+F194</f>
        <v>0</v>
      </c>
      <c r="H194" s="222">
        <f t="shared" si="10"/>
        <v>0</v>
      </c>
      <c r="I194" s="220">
        <f t="shared" si="10"/>
        <v>0</v>
      </c>
      <c r="J194" s="14">
        <f>H194+I194</f>
        <v>0</v>
      </c>
      <c r="K194" s="222">
        <f t="shared" si="11"/>
        <v>0</v>
      </c>
      <c r="L194" s="222">
        <f t="shared" si="11"/>
        <v>0</v>
      </c>
      <c r="M194" s="14">
        <f>+K194+L194</f>
        <v>0</v>
      </c>
      <c r="N194" s="14">
        <f>T155+T163+T171+T179+T187</f>
        <v>0</v>
      </c>
    </row>
    <row r="195" spans="2:18" ht="15.75" thickTop="1" x14ac:dyDescent="0.25"/>
    <row r="196" spans="2:18" ht="15.75" thickBot="1" x14ac:dyDescent="0.3"/>
    <row r="197" spans="2:18" ht="16.5" thickTop="1" thickBot="1" x14ac:dyDescent="0.3">
      <c r="B197" s="3"/>
      <c r="C197" s="216" t="s">
        <v>169</v>
      </c>
      <c r="D197" s="216"/>
      <c r="E197" s="216"/>
      <c r="F197" s="3"/>
      <c r="G197" s="3"/>
      <c r="H197" s="3"/>
      <c r="I197" s="3"/>
      <c r="J197" s="3"/>
      <c r="K197" s="3"/>
      <c r="L197" s="3"/>
      <c r="Q197" s="3"/>
      <c r="R197" s="3"/>
    </row>
    <row r="198" spans="2:18" ht="15.75" thickTop="1" x14ac:dyDescent="0.25">
      <c r="B198" s="3" t="s">
        <v>4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Q198" s="3"/>
      <c r="R198" s="3"/>
    </row>
    <row r="199" spans="2:18" x14ac:dyDescent="0.25">
      <c r="B199" s="4" t="s">
        <v>182</v>
      </c>
      <c r="C199" s="3"/>
      <c r="D199" s="3"/>
      <c r="E199" s="3"/>
      <c r="F199" s="3"/>
      <c r="G199" s="3"/>
      <c r="H199" s="3"/>
      <c r="I199" s="3"/>
      <c r="J199" s="3"/>
      <c r="K199" s="3"/>
      <c r="Q199" s="3"/>
      <c r="R199" s="3"/>
    </row>
    <row r="200" spans="2:18" x14ac:dyDescent="0.25">
      <c r="B200" s="4" t="s">
        <v>5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Q200" s="3"/>
      <c r="R200" s="3"/>
    </row>
    <row r="201" spans="2:18" x14ac:dyDescent="0.25">
      <c r="B201" s="4" t="s">
        <v>6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Q201" s="3"/>
      <c r="R201" s="3"/>
    </row>
    <row r="202" spans="2:18" x14ac:dyDescent="0.25">
      <c r="B202" s="4" t="s">
        <v>7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2:18" x14ac:dyDescent="0.25">
      <c r="B203" s="4" t="s">
        <v>8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2:18" x14ac:dyDescent="0.25">
      <c r="B204" s="4" t="s">
        <v>9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2:18" x14ac:dyDescent="0.25">
      <c r="B205" s="25" t="s">
        <v>101</v>
      </c>
      <c r="C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2:18" x14ac:dyDescent="0.25">
      <c r="B206" s="4" t="s">
        <v>24</v>
      </c>
      <c r="C206" s="3"/>
    </row>
    <row r="207" spans="2:18" x14ac:dyDescent="0.25">
      <c r="C207" s="3"/>
    </row>
    <row r="208" spans="2:18" x14ac:dyDescent="0.25">
      <c r="C208" s="3"/>
    </row>
  </sheetData>
  <sheetProtection algorithmName="SHA-512" hashValue="Mz0K9+jcci9W9qivDUHwd6AaPpeGC439EA1nce4We5hSZL1yzJil9cXIBZa7Q2S7FTb0VaVlOmK5UcUF1yauTA==" saltValue="B5iX6uuNwtye4WKHqbPuNg==" spinCount="100000" sheet="1" objects="1" scenarios="1"/>
  <protectedRanges>
    <protectedRange sqref="C6:D8 O6:R8 H6:J8 T6:T8 L6:M8 F6:F8 C14:D16 O14:R16 H14:J16 T14:T16 L14:M16 F14:F16 C22:D24 O22:R24 H22:J24 T22:T24 L22:M24 F22:F24 C30:D32 O30:R32 H30:J32 T30:T32 L30:M32 F30:F32 C38:D40 O38:R40 H38:J40 T38:T40 L38:M40 F38:F40 C45:D47 F45:F47 K45:L47 N45:N46 H45:I47 C55:D57 O55:R57 H55:J57 T55:T57 L55:M57 F55:F57 C63:D65 O63:R65 H63:J65 T63:T65 L63:M65 F63:F65 C71:D73 O71:R73 H71:J73 T71:T73 L71:M73 F71:F73 C79:D81 O79:R81 H79:J81 T79:T81 L79:M81 F79:F81 C87:D89 O87:R89 H87:J89 T87:T89 L87:M89 F87:F89 C94:D96 F94:F96 K94:L96 N94:N95 H94:I96 C104:D106 O104:R106 H104:J106 T104:T106 L104:M106 F104:F106 C112:D114 O112:R114 H112:J114 T112:T114 L112:M114 F112:F114 C120:D122 O120:R122 H120:J122 T120:T122 L120:M122 F120:F122 C128:D130 O128:R130 H128:J130 T128:T130 L128:M130 F128:F130 C136:D138 O136:R138 H136:J138 T136:T138 L136:M138 F136:F138 C143:D145 F143:F145 K143:L145 N143:N144 H143:I145 C153:D155 O153:R155 H153:J155 T153:T155 L153:M155 F153:F155 C161:D163 O161:R163 H161:J163 T161:T163 L161:M163 F161:F163 C169:D171 O169:R171 H169:J171 T169:T171 L169:M171 F169:F171 C177:D179 O177:R179 H177:J179 T177:T179 L177:M179 F177:F179 C185:D187 O185:R187 H185:J187 T185:T187 L185:M187 F185:F187 C192:D194 F192:F194 K192:L194 N192:N193 H192:I194" name="Range1"/>
    <protectedRange sqref="C2 C10 C18 C26 C34 C51 C59 C67 C75 C83 C100 C108 C116 C124 C132 C149 C157 C165 C173 C181" name="Range1_1"/>
  </protectedRanges>
  <mergeCells count="180">
    <mergeCell ref="C2:H2"/>
    <mergeCell ref="B3:T3"/>
    <mergeCell ref="B4:B5"/>
    <mergeCell ref="C4:G4"/>
    <mergeCell ref="H4:K4"/>
    <mergeCell ref="L4:N4"/>
    <mergeCell ref="O4:P4"/>
    <mergeCell ref="Q4:S4"/>
    <mergeCell ref="Q20:S20"/>
    <mergeCell ref="C10:H10"/>
    <mergeCell ref="B11:T11"/>
    <mergeCell ref="B12:B13"/>
    <mergeCell ref="C12:G12"/>
    <mergeCell ref="H12:K12"/>
    <mergeCell ref="L12:N12"/>
    <mergeCell ref="O12:P12"/>
    <mergeCell ref="Q12:S12"/>
    <mergeCell ref="B1:I1"/>
    <mergeCell ref="C34:H34"/>
    <mergeCell ref="B35:T35"/>
    <mergeCell ref="B36:B37"/>
    <mergeCell ref="C36:G36"/>
    <mergeCell ref="H36:K36"/>
    <mergeCell ref="L36:N36"/>
    <mergeCell ref="O36:P36"/>
    <mergeCell ref="Q36:S36"/>
    <mergeCell ref="C26:H26"/>
    <mergeCell ref="B27:T27"/>
    <mergeCell ref="B28:B29"/>
    <mergeCell ref="C28:G28"/>
    <mergeCell ref="H28:K28"/>
    <mergeCell ref="L28:N28"/>
    <mergeCell ref="O28:P28"/>
    <mergeCell ref="Q28:S28"/>
    <mergeCell ref="C18:H18"/>
    <mergeCell ref="B19:T19"/>
    <mergeCell ref="B20:B21"/>
    <mergeCell ref="C20:G20"/>
    <mergeCell ref="H20:K20"/>
    <mergeCell ref="L20:N20"/>
    <mergeCell ref="O20:P20"/>
    <mergeCell ref="C51:H51"/>
    <mergeCell ref="B52:T52"/>
    <mergeCell ref="B53:B54"/>
    <mergeCell ref="C53:G53"/>
    <mergeCell ref="H53:K53"/>
    <mergeCell ref="L53:N53"/>
    <mergeCell ref="O53:P53"/>
    <mergeCell ref="Q53:S53"/>
    <mergeCell ref="B42:N42"/>
    <mergeCell ref="B43:B44"/>
    <mergeCell ref="C43:G43"/>
    <mergeCell ref="K43:M43"/>
    <mergeCell ref="C67:H67"/>
    <mergeCell ref="B68:T68"/>
    <mergeCell ref="B69:B70"/>
    <mergeCell ref="C69:G69"/>
    <mergeCell ref="H69:K69"/>
    <mergeCell ref="L69:N69"/>
    <mergeCell ref="O69:P69"/>
    <mergeCell ref="Q69:S69"/>
    <mergeCell ref="C59:H59"/>
    <mergeCell ref="B60:T60"/>
    <mergeCell ref="B61:B62"/>
    <mergeCell ref="C61:G61"/>
    <mergeCell ref="H61:K61"/>
    <mergeCell ref="L61:N61"/>
    <mergeCell ref="O61:P61"/>
    <mergeCell ref="Q61:S61"/>
    <mergeCell ref="C83:H83"/>
    <mergeCell ref="B84:T84"/>
    <mergeCell ref="B85:B86"/>
    <mergeCell ref="C85:G85"/>
    <mergeCell ref="H85:K85"/>
    <mergeCell ref="L85:N85"/>
    <mergeCell ref="O85:P85"/>
    <mergeCell ref="Q85:S85"/>
    <mergeCell ref="C75:H75"/>
    <mergeCell ref="B76:T76"/>
    <mergeCell ref="B77:B78"/>
    <mergeCell ref="C77:G77"/>
    <mergeCell ref="H77:K77"/>
    <mergeCell ref="L77:N77"/>
    <mergeCell ref="O77:P77"/>
    <mergeCell ref="Q77:S77"/>
    <mergeCell ref="C100:H100"/>
    <mergeCell ref="B101:T101"/>
    <mergeCell ref="B102:B103"/>
    <mergeCell ref="C102:G102"/>
    <mergeCell ref="H102:K102"/>
    <mergeCell ref="L102:N102"/>
    <mergeCell ref="O102:P102"/>
    <mergeCell ref="Q102:S102"/>
    <mergeCell ref="B91:N91"/>
    <mergeCell ref="B92:B93"/>
    <mergeCell ref="C92:G92"/>
    <mergeCell ref="K92:M92"/>
    <mergeCell ref="B99:I99"/>
    <mergeCell ref="C116:H116"/>
    <mergeCell ref="B117:T117"/>
    <mergeCell ref="B118:B119"/>
    <mergeCell ref="C118:G118"/>
    <mergeCell ref="H118:K118"/>
    <mergeCell ref="L118:N118"/>
    <mergeCell ref="O118:P118"/>
    <mergeCell ref="Q118:S118"/>
    <mergeCell ref="C108:H108"/>
    <mergeCell ref="B109:T109"/>
    <mergeCell ref="B110:B111"/>
    <mergeCell ref="C110:G110"/>
    <mergeCell ref="H110:K110"/>
    <mergeCell ref="L110:N110"/>
    <mergeCell ref="O110:P110"/>
    <mergeCell ref="Q110:S110"/>
    <mergeCell ref="C132:H132"/>
    <mergeCell ref="B133:T133"/>
    <mergeCell ref="B134:B135"/>
    <mergeCell ref="C134:G134"/>
    <mergeCell ref="H134:K134"/>
    <mergeCell ref="L134:N134"/>
    <mergeCell ref="O134:P134"/>
    <mergeCell ref="Q134:S134"/>
    <mergeCell ref="C124:H124"/>
    <mergeCell ref="B125:T125"/>
    <mergeCell ref="B126:B127"/>
    <mergeCell ref="C126:G126"/>
    <mergeCell ref="H126:K126"/>
    <mergeCell ref="L126:N126"/>
    <mergeCell ref="O126:P126"/>
    <mergeCell ref="Q126:S126"/>
    <mergeCell ref="B150:T150"/>
    <mergeCell ref="B151:B152"/>
    <mergeCell ref="C151:G151"/>
    <mergeCell ref="H151:K151"/>
    <mergeCell ref="L151:N151"/>
    <mergeCell ref="O151:P151"/>
    <mergeCell ref="Q151:S151"/>
    <mergeCell ref="B140:N140"/>
    <mergeCell ref="B141:B142"/>
    <mergeCell ref="C141:G141"/>
    <mergeCell ref="K141:M141"/>
    <mergeCell ref="B148:I148"/>
    <mergeCell ref="C149:H149"/>
    <mergeCell ref="C167:G167"/>
    <mergeCell ref="H167:K167"/>
    <mergeCell ref="L167:N167"/>
    <mergeCell ref="O167:P167"/>
    <mergeCell ref="Q167:S167"/>
    <mergeCell ref="C157:H157"/>
    <mergeCell ref="B158:T158"/>
    <mergeCell ref="B159:B160"/>
    <mergeCell ref="C159:G159"/>
    <mergeCell ref="H159:K159"/>
    <mergeCell ref="L159:N159"/>
    <mergeCell ref="O159:P159"/>
    <mergeCell ref="Q159:S159"/>
    <mergeCell ref="B189:N189"/>
    <mergeCell ref="B190:B191"/>
    <mergeCell ref="C190:G190"/>
    <mergeCell ref="K190:M190"/>
    <mergeCell ref="B50:I50"/>
    <mergeCell ref="C181:H181"/>
    <mergeCell ref="B182:T182"/>
    <mergeCell ref="B183:B184"/>
    <mergeCell ref="C183:G183"/>
    <mergeCell ref="H183:K183"/>
    <mergeCell ref="L183:N183"/>
    <mergeCell ref="O183:P183"/>
    <mergeCell ref="Q183:S183"/>
    <mergeCell ref="C173:H173"/>
    <mergeCell ref="B174:T174"/>
    <mergeCell ref="B175:B176"/>
    <mergeCell ref="C175:G175"/>
    <mergeCell ref="H175:K175"/>
    <mergeCell ref="L175:N175"/>
    <mergeCell ref="O175:P175"/>
    <mergeCell ref="Q175:S175"/>
    <mergeCell ref="C165:H165"/>
    <mergeCell ref="B166:T166"/>
    <mergeCell ref="B167:B16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20" r:id="rId3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91</xdr:row>
                    <xdr:rowOff>38100</xdr:rowOff>
                  </from>
                  <to>
                    <xdr:col>9</xdr:col>
                    <xdr:colOff>19050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4" name="Check Box 17">
              <controlPr defaultSize="0" autoFill="0" autoLine="0" autoPict="0">
                <anchor moveWithCells="1">
                  <from>
                    <xdr:col>8</xdr:col>
                    <xdr:colOff>47625</xdr:colOff>
                    <xdr:row>91</xdr:row>
                    <xdr:rowOff>219075</xdr:rowOff>
                  </from>
                  <to>
                    <xdr:col>9</xdr:col>
                    <xdr:colOff>38100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2" r:id="rId5" name="Check Box 18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9525</xdr:rowOff>
                  </from>
                  <to>
                    <xdr:col>9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3" r:id="rId6" name="Check Box 19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238125</xdr:rowOff>
                  </from>
                  <to>
                    <xdr:col>9</xdr:col>
                    <xdr:colOff>38100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4" r:id="rId7" name="Check Box 20">
              <controlPr defaultSize="0" autoFill="0" autoLine="0" autoPict="0">
                <anchor moveWithCells="1">
                  <from>
                    <xdr:col>8</xdr:col>
                    <xdr:colOff>38100</xdr:colOff>
                    <xdr:row>140</xdr:row>
                    <xdr:rowOff>19050</xdr:rowOff>
                  </from>
                  <to>
                    <xdr:col>9</xdr:col>
                    <xdr:colOff>28575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5" r:id="rId8" name="Check Box 21">
              <controlPr defaultSize="0" autoFill="0" autoLine="0" autoPict="0">
                <anchor moveWithCells="1">
                  <from>
                    <xdr:col>8</xdr:col>
                    <xdr:colOff>38100</xdr:colOff>
                    <xdr:row>140</xdr:row>
                    <xdr:rowOff>209550</xdr:rowOff>
                  </from>
                  <to>
                    <xdr:col>9</xdr:col>
                    <xdr:colOff>28575</xdr:colOff>
                    <xdr:row>140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6" r:id="rId9" name="Check Box 22">
              <controlPr defaultSize="0" autoFill="0" autoLine="0" autoPict="0">
                <anchor moveWithCells="1">
                  <from>
                    <xdr:col>8</xdr:col>
                    <xdr:colOff>28575</xdr:colOff>
                    <xdr:row>189</xdr:row>
                    <xdr:rowOff>9525</xdr:rowOff>
                  </from>
                  <to>
                    <xdr:col>9</xdr:col>
                    <xdr:colOff>19050</xdr:colOff>
                    <xdr:row>189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7" r:id="rId10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189</xdr:row>
                    <xdr:rowOff>219075</xdr:rowOff>
                  </from>
                  <to>
                    <xdr:col>9</xdr:col>
                    <xdr:colOff>19050</xdr:colOff>
                    <xdr:row>190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K58"/>
  <sheetViews>
    <sheetView showGridLines="0" workbookViewId="0"/>
  </sheetViews>
  <sheetFormatPr defaultRowHeight="15" x14ac:dyDescent="0.25"/>
  <cols>
    <col min="1" max="1" width="2.140625" customWidth="1"/>
    <col min="2" max="2" width="16.7109375" customWidth="1"/>
    <col min="3" max="3" width="10.7109375" customWidth="1"/>
    <col min="4" max="4" width="16.140625" bestFit="1" customWidth="1"/>
    <col min="5" max="7" width="11.85546875" customWidth="1"/>
    <col min="8" max="10" width="10.28515625" customWidth="1"/>
    <col min="11" max="11" width="13.5703125" bestFit="1" customWidth="1"/>
  </cols>
  <sheetData>
    <row r="1" spans="1:11" ht="8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thickBot="1" x14ac:dyDescent="0.3">
      <c r="A2" s="3"/>
      <c r="B2" s="31" t="s">
        <v>76</v>
      </c>
      <c r="C2" s="32"/>
      <c r="D2" s="32"/>
      <c r="E2" s="32"/>
      <c r="F2" s="32"/>
      <c r="G2" s="33"/>
      <c r="H2" s="3"/>
      <c r="I2" s="3"/>
      <c r="J2" s="3"/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thickBot="1" x14ac:dyDescent="0.3">
      <c r="A4" s="3"/>
      <c r="B4" s="341" t="s">
        <v>99</v>
      </c>
      <c r="C4" s="342"/>
      <c r="D4" s="342"/>
      <c r="E4" s="342"/>
      <c r="F4" s="342"/>
      <c r="G4" s="342"/>
      <c r="H4" s="342"/>
      <c r="I4" s="342"/>
      <c r="J4" s="343"/>
      <c r="K4" s="3"/>
    </row>
    <row r="5" spans="1:11" ht="31.5" thickBot="1" x14ac:dyDescent="0.3">
      <c r="A5" s="3"/>
      <c r="B5" s="1" t="s">
        <v>77</v>
      </c>
      <c r="C5" s="1" t="s">
        <v>78</v>
      </c>
      <c r="D5" s="1" t="s">
        <v>79</v>
      </c>
      <c r="E5" s="1" t="s">
        <v>80</v>
      </c>
      <c r="F5" s="29" t="s">
        <v>81</v>
      </c>
      <c r="G5" s="29" t="s">
        <v>82</v>
      </c>
      <c r="H5" s="338" t="s">
        <v>83</v>
      </c>
      <c r="I5" s="339"/>
      <c r="J5" s="340"/>
      <c r="K5" s="3"/>
    </row>
    <row r="6" spans="1:11" ht="16.5" thickTop="1" thickBot="1" x14ac:dyDescent="0.3">
      <c r="A6" s="3"/>
      <c r="B6" s="34" t="s">
        <v>84</v>
      </c>
      <c r="C6" s="34" t="s">
        <v>36</v>
      </c>
      <c r="D6" s="34" t="s">
        <v>85</v>
      </c>
      <c r="E6" s="34" t="s">
        <v>86</v>
      </c>
      <c r="F6" s="34" t="s">
        <v>87</v>
      </c>
      <c r="G6" s="34" t="s">
        <v>87</v>
      </c>
      <c r="H6" s="35" t="s">
        <v>57</v>
      </c>
      <c r="I6" s="34" t="s">
        <v>58</v>
      </c>
      <c r="J6" s="34" t="s">
        <v>59</v>
      </c>
      <c r="K6" s="3"/>
    </row>
    <row r="7" spans="1:11" ht="16.5" thickTop="1" thickBot="1" x14ac:dyDescent="0.3">
      <c r="A7" s="36"/>
      <c r="B7" s="37">
        <f>B14+B19+B24+B29+B34+B39+B44+B49+B54</f>
        <v>0</v>
      </c>
      <c r="C7" s="37">
        <f>C14+C19+C24+C29+C34+C39+C44+C49+C54</f>
        <v>0</v>
      </c>
      <c r="D7" s="42" t="e">
        <f>B7/C7</f>
        <v>#DIV/0!</v>
      </c>
      <c r="E7" s="37" t="e">
        <f>(E14*C14+E19*C19+E24*C24+E29*C29+E34*C34+E39*C39+E44*C44)/(C14+C19+C24+C29+C34+C39+C44)</f>
        <v>#DIV/0!</v>
      </c>
      <c r="F7" s="37" t="e">
        <f>(F14*B14+F19*B19+F24*B24+F29*B29+F34*B34+F39*B39+F44*B44)/(B14+B19+B24+B29+B34+B39+B44)</f>
        <v>#DIV/0!</v>
      </c>
      <c r="G7" s="37" t="e">
        <f>(G14*B14+G19*B19+G24*B24+G29*B29+G34*B34+G39*B39+G44*B44)/(B14+B19+B24+B29+B34+B39+B44)</f>
        <v>#DIV/0!</v>
      </c>
      <c r="H7" s="265"/>
      <c r="I7" s="265"/>
      <c r="J7" s="265"/>
      <c r="K7" s="36"/>
    </row>
    <row r="8" spans="1:11" ht="16.5" thickTop="1" thickBot="1" x14ac:dyDescent="0.3">
      <c r="A8" s="3"/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.75" thickBot="1" x14ac:dyDescent="0.3">
      <c r="A9" s="3"/>
      <c r="B9" s="31" t="s">
        <v>88</v>
      </c>
      <c r="C9" s="32"/>
      <c r="D9" s="32"/>
      <c r="E9" s="32"/>
      <c r="F9" s="32"/>
      <c r="G9" s="33"/>
      <c r="H9" s="32"/>
      <c r="I9" s="33"/>
      <c r="J9" s="3"/>
      <c r="K9" s="3"/>
    </row>
    <row r="10" spans="1:11" ht="15.75" thickBot="1" x14ac:dyDescent="0.3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3"/>
      <c r="B11" s="341" t="s">
        <v>89</v>
      </c>
      <c r="C11" s="342"/>
      <c r="D11" s="342"/>
      <c r="E11" s="342"/>
      <c r="F11" s="342"/>
      <c r="G11" s="342"/>
      <c r="H11" s="342"/>
      <c r="I11" s="342"/>
      <c r="J11" s="342"/>
      <c r="K11" s="38" t="s">
        <v>37</v>
      </c>
    </row>
    <row r="12" spans="1:11" ht="31.5" thickBot="1" x14ac:dyDescent="0.3">
      <c r="A12" s="3"/>
      <c r="B12" s="1" t="s">
        <v>77</v>
      </c>
      <c r="C12" s="1" t="s">
        <v>78</v>
      </c>
      <c r="D12" s="1" t="s">
        <v>79</v>
      </c>
      <c r="E12" s="1" t="s">
        <v>80</v>
      </c>
      <c r="F12" s="29" t="s">
        <v>81</v>
      </c>
      <c r="G12" s="29" t="s">
        <v>82</v>
      </c>
      <c r="H12" s="338" t="s">
        <v>83</v>
      </c>
      <c r="I12" s="339"/>
      <c r="J12" s="339"/>
      <c r="K12" s="39" t="s">
        <v>38</v>
      </c>
    </row>
    <row r="13" spans="1:11" ht="16.5" thickTop="1" thickBot="1" x14ac:dyDescent="0.3">
      <c r="A13" s="3"/>
      <c r="B13" s="34" t="s">
        <v>84</v>
      </c>
      <c r="C13" s="34" t="s">
        <v>36</v>
      </c>
      <c r="D13" s="34" t="s">
        <v>85</v>
      </c>
      <c r="E13" s="34" t="s">
        <v>86</v>
      </c>
      <c r="F13" s="34" t="s">
        <v>87</v>
      </c>
      <c r="G13" s="34" t="s">
        <v>87</v>
      </c>
      <c r="H13" s="35" t="s">
        <v>57</v>
      </c>
      <c r="I13" s="34" t="s">
        <v>58</v>
      </c>
      <c r="J13" s="34" t="s">
        <v>59</v>
      </c>
      <c r="K13" s="3"/>
    </row>
    <row r="14" spans="1:11" ht="16.5" thickTop="1" thickBot="1" x14ac:dyDescent="0.3">
      <c r="A14" s="36"/>
      <c r="B14" s="37"/>
      <c r="C14" s="37"/>
      <c r="D14" s="42" t="e">
        <f>B14/C14</f>
        <v>#DIV/0!</v>
      </c>
      <c r="E14" s="37"/>
      <c r="F14" s="37"/>
      <c r="G14" s="37"/>
      <c r="H14" s="265"/>
      <c r="I14" s="265"/>
      <c r="J14" s="265"/>
      <c r="K14" s="36"/>
    </row>
    <row r="15" spans="1:11" ht="16.5" thickTop="1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341" t="s">
        <v>90</v>
      </c>
      <c r="C16" s="342"/>
      <c r="D16" s="342"/>
      <c r="E16" s="342"/>
      <c r="F16" s="342"/>
      <c r="G16" s="342"/>
      <c r="H16" s="342"/>
      <c r="I16" s="342"/>
      <c r="J16" s="343"/>
      <c r="K16" s="38" t="s">
        <v>37</v>
      </c>
    </row>
    <row r="17" spans="1:11" ht="31.5" thickBot="1" x14ac:dyDescent="0.3">
      <c r="A17" s="3"/>
      <c r="B17" s="1" t="s">
        <v>77</v>
      </c>
      <c r="C17" s="1" t="s">
        <v>78</v>
      </c>
      <c r="D17" s="1" t="s">
        <v>79</v>
      </c>
      <c r="E17" s="1" t="s">
        <v>80</v>
      </c>
      <c r="F17" s="29" t="s">
        <v>81</v>
      </c>
      <c r="G17" s="29" t="s">
        <v>82</v>
      </c>
      <c r="H17" s="338" t="s">
        <v>83</v>
      </c>
      <c r="I17" s="339"/>
      <c r="J17" s="340"/>
      <c r="K17" s="39" t="s">
        <v>38</v>
      </c>
    </row>
    <row r="18" spans="1:11" ht="16.5" thickTop="1" thickBot="1" x14ac:dyDescent="0.3">
      <c r="A18" s="3"/>
      <c r="B18" s="34" t="s">
        <v>84</v>
      </c>
      <c r="C18" s="34" t="s">
        <v>36</v>
      </c>
      <c r="D18" s="34" t="s">
        <v>85</v>
      </c>
      <c r="E18" s="34" t="s">
        <v>86</v>
      </c>
      <c r="F18" s="34" t="s">
        <v>87</v>
      </c>
      <c r="G18" s="34" t="s">
        <v>87</v>
      </c>
      <c r="H18" s="35" t="s">
        <v>57</v>
      </c>
      <c r="I18" s="34" t="s">
        <v>58</v>
      </c>
      <c r="J18" s="34" t="s">
        <v>59</v>
      </c>
      <c r="K18" s="3"/>
    </row>
    <row r="19" spans="1:11" ht="16.5" thickTop="1" thickBot="1" x14ac:dyDescent="0.3">
      <c r="A19" s="36"/>
      <c r="B19" s="37"/>
      <c r="C19" s="37"/>
      <c r="D19" s="42" t="e">
        <f>B19/C19</f>
        <v>#DIV/0!</v>
      </c>
      <c r="E19" s="37"/>
      <c r="F19" s="37"/>
      <c r="G19" s="37"/>
      <c r="H19" s="265"/>
      <c r="I19" s="265"/>
      <c r="J19" s="265"/>
      <c r="K19" s="36"/>
    </row>
    <row r="20" spans="1:11" ht="16.5" thickTop="1" thickBo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6.5" thickBot="1" x14ac:dyDescent="0.3">
      <c r="A21" s="3"/>
      <c r="B21" s="341" t="s">
        <v>91</v>
      </c>
      <c r="C21" s="342"/>
      <c r="D21" s="342"/>
      <c r="E21" s="342"/>
      <c r="F21" s="342"/>
      <c r="G21" s="342"/>
      <c r="H21" s="342"/>
      <c r="I21" s="342"/>
      <c r="J21" s="343"/>
      <c r="K21" s="38" t="s">
        <v>37</v>
      </c>
    </row>
    <row r="22" spans="1:11" ht="31.5" thickBot="1" x14ac:dyDescent="0.3">
      <c r="A22" s="3"/>
      <c r="B22" s="1" t="s">
        <v>77</v>
      </c>
      <c r="C22" s="1" t="s">
        <v>78</v>
      </c>
      <c r="D22" s="1" t="s">
        <v>79</v>
      </c>
      <c r="E22" s="1" t="s">
        <v>80</v>
      </c>
      <c r="F22" s="29" t="s">
        <v>81</v>
      </c>
      <c r="G22" s="29" t="s">
        <v>82</v>
      </c>
      <c r="H22" s="338" t="s">
        <v>83</v>
      </c>
      <c r="I22" s="339"/>
      <c r="J22" s="340"/>
      <c r="K22" s="39" t="s">
        <v>38</v>
      </c>
    </row>
    <row r="23" spans="1:11" ht="16.5" thickTop="1" thickBot="1" x14ac:dyDescent="0.3">
      <c r="A23" s="3"/>
      <c r="B23" s="34" t="s">
        <v>84</v>
      </c>
      <c r="C23" s="34" t="s">
        <v>36</v>
      </c>
      <c r="D23" s="34" t="s">
        <v>85</v>
      </c>
      <c r="E23" s="34" t="s">
        <v>86</v>
      </c>
      <c r="F23" s="34" t="s">
        <v>87</v>
      </c>
      <c r="G23" s="34" t="s">
        <v>87</v>
      </c>
      <c r="H23" s="35" t="s">
        <v>57</v>
      </c>
      <c r="I23" s="34" t="s">
        <v>58</v>
      </c>
      <c r="J23" s="34" t="s">
        <v>59</v>
      </c>
      <c r="K23" s="3"/>
    </row>
    <row r="24" spans="1:11" ht="16.5" thickTop="1" thickBot="1" x14ac:dyDescent="0.3">
      <c r="A24" s="36"/>
      <c r="B24" s="37"/>
      <c r="C24" s="37"/>
      <c r="D24" s="42" t="e">
        <f>B24/C24</f>
        <v>#DIV/0!</v>
      </c>
      <c r="E24" s="37"/>
      <c r="F24" s="37"/>
      <c r="G24" s="37"/>
      <c r="H24" s="265"/>
      <c r="I24" s="265"/>
      <c r="J24" s="265"/>
      <c r="K24" s="36"/>
    </row>
    <row r="25" spans="1:11" ht="16.5" thickTop="1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6.5" thickBot="1" x14ac:dyDescent="0.3">
      <c r="A26" s="3"/>
      <c r="B26" s="341" t="s">
        <v>92</v>
      </c>
      <c r="C26" s="342"/>
      <c r="D26" s="342"/>
      <c r="E26" s="342"/>
      <c r="F26" s="342"/>
      <c r="G26" s="342"/>
      <c r="H26" s="342"/>
      <c r="I26" s="342"/>
      <c r="J26" s="343"/>
      <c r="K26" s="40" t="s">
        <v>37</v>
      </c>
    </row>
    <row r="27" spans="1:11" ht="31.5" thickBot="1" x14ac:dyDescent="0.3">
      <c r="A27" s="3"/>
      <c r="B27" s="1" t="s">
        <v>77</v>
      </c>
      <c r="C27" s="1" t="s">
        <v>78</v>
      </c>
      <c r="D27" s="1" t="s">
        <v>79</v>
      </c>
      <c r="E27" s="1" t="s">
        <v>80</v>
      </c>
      <c r="F27" s="29" t="s">
        <v>81</v>
      </c>
      <c r="G27" s="29" t="s">
        <v>82</v>
      </c>
      <c r="H27" s="338" t="s">
        <v>83</v>
      </c>
      <c r="I27" s="339"/>
      <c r="J27" s="340"/>
      <c r="K27" s="39" t="s">
        <v>38</v>
      </c>
    </row>
    <row r="28" spans="1:11" ht="16.5" thickTop="1" thickBot="1" x14ac:dyDescent="0.3">
      <c r="A28" s="3"/>
      <c r="B28" s="34" t="s">
        <v>84</v>
      </c>
      <c r="C28" s="34" t="s">
        <v>36</v>
      </c>
      <c r="D28" s="34" t="s">
        <v>85</v>
      </c>
      <c r="E28" s="34" t="s">
        <v>86</v>
      </c>
      <c r="F28" s="34" t="s">
        <v>87</v>
      </c>
      <c r="G28" s="34" t="s">
        <v>87</v>
      </c>
      <c r="H28" s="35" t="s">
        <v>57</v>
      </c>
      <c r="I28" s="34" t="s">
        <v>58</v>
      </c>
      <c r="J28" s="34" t="s">
        <v>59</v>
      </c>
      <c r="K28" s="3"/>
    </row>
    <row r="29" spans="1:11" ht="16.5" thickTop="1" thickBot="1" x14ac:dyDescent="0.3">
      <c r="A29" s="36"/>
      <c r="B29" s="37"/>
      <c r="C29" s="37"/>
      <c r="D29" s="42" t="e">
        <f>B29/C29</f>
        <v>#DIV/0!</v>
      </c>
      <c r="E29" s="37"/>
      <c r="F29" s="37"/>
      <c r="G29" s="37"/>
      <c r="H29" s="265"/>
      <c r="I29" s="265"/>
      <c r="J29" s="265"/>
      <c r="K29" s="36"/>
    </row>
    <row r="30" spans="1:11" ht="16.5" thickTop="1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t="s">
        <v>40</v>
      </c>
    </row>
    <row r="31" spans="1:11" ht="16.5" thickBot="1" x14ac:dyDescent="0.3">
      <c r="A31" s="3"/>
      <c r="B31" s="341" t="s">
        <v>93</v>
      </c>
      <c r="C31" s="342"/>
      <c r="D31" s="342"/>
      <c r="E31" s="342"/>
      <c r="F31" s="342"/>
      <c r="G31" s="342"/>
      <c r="H31" s="342"/>
      <c r="I31" s="342"/>
      <c r="J31" s="343"/>
      <c r="K31" s="40" t="s">
        <v>37</v>
      </c>
    </row>
    <row r="32" spans="1:11" ht="31.5" thickBot="1" x14ac:dyDescent="0.3">
      <c r="A32" s="3"/>
      <c r="B32" s="1" t="s">
        <v>77</v>
      </c>
      <c r="C32" s="1" t="s">
        <v>78</v>
      </c>
      <c r="D32" s="1" t="s">
        <v>79</v>
      </c>
      <c r="E32" s="1" t="s">
        <v>80</v>
      </c>
      <c r="F32" s="29" t="s">
        <v>81</v>
      </c>
      <c r="G32" s="29" t="s">
        <v>82</v>
      </c>
      <c r="H32" s="338" t="s">
        <v>83</v>
      </c>
      <c r="I32" s="339"/>
      <c r="J32" s="340"/>
      <c r="K32" s="39" t="s">
        <v>38</v>
      </c>
    </row>
    <row r="33" spans="1:11" ht="16.5" thickTop="1" thickBot="1" x14ac:dyDescent="0.3">
      <c r="A33" s="3"/>
      <c r="B33" s="34" t="s">
        <v>84</v>
      </c>
      <c r="C33" s="34" t="s">
        <v>36</v>
      </c>
      <c r="D33" s="34" t="s">
        <v>85</v>
      </c>
      <c r="E33" s="34" t="s">
        <v>86</v>
      </c>
      <c r="F33" s="34" t="s">
        <v>87</v>
      </c>
      <c r="G33" s="34" t="s">
        <v>87</v>
      </c>
      <c r="H33" s="35" t="s">
        <v>57</v>
      </c>
      <c r="I33" s="34" t="s">
        <v>58</v>
      </c>
      <c r="J33" s="34" t="s">
        <v>59</v>
      </c>
      <c r="K33" s="3"/>
    </row>
    <row r="34" spans="1:11" ht="16.5" thickTop="1" thickBot="1" x14ac:dyDescent="0.3">
      <c r="A34" s="36"/>
      <c r="B34" s="37"/>
      <c r="C34" s="37"/>
      <c r="D34" s="42" t="e">
        <f>B34/C34</f>
        <v>#DIV/0!</v>
      </c>
      <c r="E34" s="37"/>
      <c r="F34" s="37"/>
      <c r="G34" s="37"/>
      <c r="H34" s="265"/>
      <c r="I34" s="265"/>
      <c r="J34" s="265"/>
      <c r="K34" s="36"/>
    </row>
    <row r="35" spans="1:11" ht="16.5" thickTop="1" thickBot="1" x14ac:dyDescent="0.3">
      <c r="A35" s="36"/>
      <c r="B35" s="41"/>
      <c r="C35" s="41"/>
      <c r="D35" s="41"/>
      <c r="E35" s="41"/>
      <c r="F35" s="41"/>
      <c r="G35" s="41"/>
      <c r="K35" s="36"/>
    </row>
    <row r="36" spans="1:11" ht="16.5" thickBot="1" x14ac:dyDescent="0.3">
      <c r="A36" s="36"/>
      <c r="B36" s="341" t="s">
        <v>94</v>
      </c>
      <c r="C36" s="342"/>
      <c r="D36" s="342"/>
      <c r="E36" s="342"/>
      <c r="F36" s="342"/>
      <c r="G36" s="342"/>
      <c r="H36" s="342"/>
      <c r="I36" s="342"/>
      <c r="J36" s="343"/>
      <c r="K36" s="40" t="s">
        <v>37</v>
      </c>
    </row>
    <row r="37" spans="1:11" ht="31.5" thickBot="1" x14ac:dyDescent="0.3">
      <c r="A37" s="36"/>
      <c r="B37" s="1" t="s">
        <v>77</v>
      </c>
      <c r="C37" s="1" t="s">
        <v>78</v>
      </c>
      <c r="D37" s="1" t="s">
        <v>79</v>
      </c>
      <c r="E37" s="1" t="s">
        <v>80</v>
      </c>
      <c r="F37" s="29" t="s">
        <v>81</v>
      </c>
      <c r="G37" s="29" t="s">
        <v>82</v>
      </c>
      <c r="H37" s="338" t="s">
        <v>83</v>
      </c>
      <c r="I37" s="339"/>
      <c r="J37" s="340"/>
      <c r="K37" s="39" t="s">
        <v>38</v>
      </c>
    </row>
    <row r="38" spans="1:11" ht="16.5" thickTop="1" thickBot="1" x14ac:dyDescent="0.3">
      <c r="A38" s="36"/>
      <c r="B38" s="34" t="s">
        <v>84</v>
      </c>
      <c r="C38" s="34" t="s">
        <v>36</v>
      </c>
      <c r="D38" s="34" t="s">
        <v>85</v>
      </c>
      <c r="E38" s="34" t="s">
        <v>86</v>
      </c>
      <c r="F38" s="34" t="s">
        <v>87</v>
      </c>
      <c r="G38" s="34" t="s">
        <v>87</v>
      </c>
      <c r="H38" s="35" t="s">
        <v>57</v>
      </c>
      <c r="I38" s="34" t="s">
        <v>58</v>
      </c>
      <c r="J38" s="34" t="s">
        <v>59</v>
      </c>
      <c r="K38" s="3"/>
    </row>
    <row r="39" spans="1:11" ht="16.5" thickTop="1" thickBot="1" x14ac:dyDescent="0.3">
      <c r="A39" s="36"/>
      <c r="B39" s="37"/>
      <c r="C39" s="37">
        <v>0</v>
      </c>
      <c r="D39" s="42" t="e">
        <f>B39/C39</f>
        <v>#DIV/0!</v>
      </c>
      <c r="E39" s="37"/>
      <c r="F39" s="37"/>
      <c r="G39" s="37"/>
      <c r="H39" s="265"/>
      <c r="I39" s="265"/>
      <c r="J39" s="265"/>
      <c r="K39" s="36"/>
    </row>
    <row r="40" spans="1:11" ht="16.5" thickTop="1" thickBot="1" x14ac:dyDescent="0.3">
      <c r="A40" s="36"/>
      <c r="B40" s="41"/>
      <c r="C40" s="41"/>
      <c r="D40" s="41"/>
      <c r="E40" s="41"/>
      <c r="F40" s="41"/>
      <c r="G40" s="41"/>
      <c r="K40" s="36"/>
    </row>
    <row r="41" spans="1:11" ht="16.5" thickBot="1" x14ac:dyDescent="0.3">
      <c r="A41" s="36"/>
      <c r="B41" s="341" t="s">
        <v>95</v>
      </c>
      <c r="C41" s="342"/>
      <c r="D41" s="342"/>
      <c r="E41" s="342"/>
      <c r="F41" s="342"/>
      <c r="G41" s="342"/>
      <c r="H41" s="342"/>
      <c r="I41" s="342"/>
      <c r="J41" s="343"/>
      <c r="K41" s="36"/>
    </row>
    <row r="42" spans="1:11" ht="31.5" thickBot="1" x14ac:dyDescent="0.3">
      <c r="A42" s="36"/>
      <c r="B42" s="1" t="s">
        <v>77</v>
      </c>
      <c r="C42" s="1" t="s">
        <v>78</v>
      </c>
      <c r="D42" s="1" t="s">
        <v>79</v>
      </c>
      <c r="E42" s="1" t="s">
        <v>80</v>
      </c>
      <c r="F42" s="29" t="s">
        <v>81</v>
      </c>
      <c r="G42" s="29" t="s">
        <v>82</v>
      </c>
      <c r="H42" s="338" t="s">
        <v>83</v>
      </c>
      <c r="I42" s="339"/>
      <c r="J42" s="340"/>
      <c r="K42" s="36"/>
    </row>
    <row r="43" spans="1:11" ht="16.5" thickTop="1" thickBot="1" x14ac:dyDescent="0.3">
      <c r="A43" s="36"/>
      <c r="B43" s="34" t="s">
        <v>84</v>
      </c>
      <c r="C43" s="34" t="s">
        <v>36</v>
      </c>
      <c r="D43" s="34" t="s">
        <v>85</v>
      </c>
      <c r="E43" s="34" t="s">
        <v>86</v>
      </c>
      <c r="F43" s="34" t="s">
        <v>87</v>
      </c>
      <c r="G43" s="34" t="s">
        <v>87</v>
      </c>
      <c r="H43" s="35" t="s">
        <v>57</v>
      </c>
      <c r="I43" s="34" t="s">
        <v>58</v>
      </c>
      <c r="J43" s="34" t="s">
        <v>59</v>
      </c>
      <c r="K43" s="36"/>
    </row>
    <row r="44" spans="1:11" ht="16.5" thickTop="1" thickBot="1" x14ac:dyDescent="0.3">
      <c r="A44" s="36"/>
      <c r="B44" s="37">
        <v>0</v>
      </c>
      <c r="C44" s="37">
        <v>0</v>
      </c>
      <c r="D44" s="42" t="e">
        <f>B44/C44</f>
        <v>#DIV/0!</v>
      </c>
      <c r="E44" s="37">
        <v>0</v>
      </c>
      <c r="F44" s="37">
        <v>0</v>
      </c>
      <c r="G44" s="37">
        <v>0</v>
      </c>
      <c r="H44" s="265"/>
      <c r="I44" s="265"/>
      <c r="J44" s="265"/>
      <c r="K44" s="36"/>
    </row>
    <row r="45" spans="1:11" ht="16.5" thickTop="1" thickBot="1" x14ac:dyDescent="0.3">
      <c r="A45" s="36"/>
      <c r="B45" s="41"/>
      <c r="C45" s="41"/>
      <c r="D45" s="41"/>
      <c r="E45" s="41"/>
      <c r="F45" s="41"/>
      <c r="G45" s="41"/>
      <c r="K45" s="36"/>
    </row>
    <row r="46" spans="1:11" ht="16.5" thickBot="1" x14ac:dyDescent="0.3">
      <c r="A46" s="36"/>
      <c r="B46" s="341" t="s">
        <v>96</v>
      </c>
      <c r="C46" s="342"/>
      <c r="D46" s="342"/>
      <c r="E46" s="342"/>
      <c r="F46" s="342"/>
      <c r="G46" s="342"/>
      <c r="H46" s="342"/>
      <c r="I46" s="342"/>
      <c r="J46" s="343"/>
      <c r="K46" s="36"/>
    </row>
    <row r="47" spans="1:11" ht="31.5" thickBot="1" x14ac:dyDescent="0.3">
      <c r="A47" s="36"/>
      <c r="B47" s="1" t="s">
        <v>77</v>
      </c>
      <c r="C47" s="1" t="s">
        <v>78</v>
      </c>
      <c r="D47" s="1" t="s">
        <v>79</v>
      </c>
      <c r="E47" s="1" t="s">
        <v>80</v>
      </c>
      <c r="F47" s="29" t="s">
        <v>81</v>
      </c>
      <c r="G47" s="29" t="s">
        <v>82</v>
      </c>
      <c r="H47" s="338" t="s">
        <v>83</v>
      </c>
      <c r="I47" s="339"/>
      <c r="J47" s="340"/>
      <c r="K47" s="36"/>
    </row>
    <row r="48" spans="1:11" ht="16.5" thickTop="1" thickBot="1" x14ac:dyDescent="0.3">
      <c r="A48" s="36"/>
      <c r="B48" s="34" t="s">
        <v>84</v>
      </c>
      <c r="C48" s="34" t="s">
        <v>36</v>
      </c>
      <c r="D48" s="34" t="s">
        <v>85</v>
      </c>
      <c r="E48" s="34" t="s">
        <v>86</v>
      </c>
      <c r="F48" s="34" t="s">
        <v>87</v>
      </c>
      <c r="G48" s="34" t="s">
        <v>87</v>
      </c>
      <c r="H48" s="35" t="s">
        <v>57</v>
      </c>
      <c r="I48" s="34" t="s">
        <v>58</v>
      </c>
      <c r="J48" s="34" t="s">
        <v>59</v>
      </c>
      <c r="K48" s="36"/>
    </row>
    <row r="49" spans="1:11" ht="16.5" thickTop="1" thickBot="1" x14ac:dyDescent="0.3">
      <c r="A49" s="36"/>
      <c r="B49" s="37"/>
      <c r="C49" s="37"/>
      <c r="D49" s="42" t="e">
        <f>B49/C49</f>
        <v>#DIV/0!</v>
      </c>
      <c r="E49" s="37"/>
      <c r="F49" s="37"/>
      <c r="G49" s="37"/>
      <c r="H49" s="265"/>
      <c r="I49" s="265"/>
      <c r="J49" s="265"/>
      <c r="K49" s="36"/>
    </row>
    <row r="50" spans="1:11" ht="16.5" thickTop="1" thickBot="1" x14ac:dyDescent="0.3">
      <c r="A50" s="36"/>
      <c r="B50" s="41"/>
      <c r="C50" s="41"/>
      <c r="D50" s="41"/>
      <c r="E50" s="41"/>
      <c r="F50" s="41"/>
      <c r="G50" s="41"/>
      <c r="K50" s="36"/>
    </row>
    <row r="51" spans="1:11" ht="16.5" thickBot="1" x14ac:dyDescent="0.3">
      <c r="A51" s="36"/>
      <c r="B51" s="341" t="s">
        <v>97</v>
      </c>
      <c r="C51" s="342"/>
      <c r="D51" s="342"/>
      <c r="E51" s="342"/>
      <c r="F51" s="342"/>
      <c r="G51" s="342"/>
      <c r="H51" s="342"/>
      <c r="I51" s="342"/>
      <c r="J51" s="343"/>
      <c r="K51" s="36"/>
    </row>
    <row r="52" spans="1:11" ht="31.5" thickBot="1" x14ac:dyDescent="0.3">
      <c r="A52" s="36"/>
      <c r="B52" s="1" t="s">
        <v>77</v>
      </c>
      <c r="C52" s="1" t="s">
        <v>78</v>
      </c>
      <c r="D52" s="1" t="s">
        <v>79</v>
      </c>
      <c r="E52" s="1" t="s">
        <v>80</v>
      </c>
      <c r="F52" s="29" t="s">
        <v>81</v>
      </c>
      <c r="G52" s="29" t="s">
        <v>82</v>
      </c>
      <c r="H52" s="338" t="s">
        <v>83</v>
      </c>
      <c r="I52" s="339"/>
      <c r="J52" s="340"/>
      <c r="K52" s="36"/>
    </row>
    <row r="53" spans="1:11" ht="16.5" thickTop="1" thickBot="1" x14ac:dyDescent="0.3">
      <c r="A53" s="36"/>
      <c r="B53" s="34" t="s">
        <v>84</v>
      </c>
      <c r="C53" s="34" t="s">
        <v>36</v>
      </c>
      <c r="D53" s="34" t="s">
        <v>85</v>
      </c>
      <c r="E53" s="34" t="s">
        <v>86</v>
      </c>
      <c r="F53" s="34" t="s">
        <v>87</v>
      </c>
      <c r="G53" s="34" t="s">
        <v>87</v>
      </c>
      <c r="H53" s="35" t="s">
        <v>57</v>
      </c>
      <c r="I53" s="34" t="s">
        <v>58</v>
      </c>
      <c r="J53" s="34" t="s">
        <v>59</v>
      </c>
      <c r="K53" s="36"/>
    </row>
    <row r="54" spans="1:11" ht="16.5" thickTop="1" thickBot="1" x14ac:dyDescent="0.3">
      <c r="A54" s="36"/>
      <c r="B54" s="37"/>
      <c r="C54" s="37"/>
      <c r="D54" s="42" t="e">
        <f>B54/C54</f>
        <v>#DIV/0!</v>
      </c>
      <c r="E54" s="37"/>
      <c r="F54" s="37"/>
      <c r="G54" s="37"/>
      <c r="H54" s="265"/>
      <c r="I54" s="265"/>
      <c r="J54" s="265"/>
      <c r="K54" s="36"/>
    </row>
    <row r="55" spans="1:11" ht="15.75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4" t="s">
        <v>98</v>
      </c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4" t="s">
        <v>185</v>
      </c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</row>
  </sheetData>
  <sheetProtection algorithmName="SHA-512" hashValue="X3cHtMSFoYVUkQffdEyqMbwPGGcFIxBV/W303bRFg9qnxwqaV57wvUMhsbvIH5jLc9XaraNVw7HuhGvqMv2N3g==" saltValue="GUdWlX8TxfCwyRy/KK/KAA==" spinCount="100000" sheet="1" objects="1" scenarios="1"/>
  <protectedRanges>
    <protectedRange sqref="K12 K17 K22 K27 K32 K37" name="Range2"/>
    <protectedRange sqref="B14:C14 B19:C19 B24:C24 B29:C29 E29:J29 E14:J14 E19:J19 E24:J24 B44:C45 E34:J35 B34:C35 E39:J40 B39:C40 E44:J45 B49:C50 E49:J50 B54:C54 E54:J54 B7:C7 E7:J7" name="Range1_1"/>
  </protectedRanges>
  <mergeCells count="20">
    <mergeCell ref="H17:J17"/>
    <mergeCell ref="B21:J21"/>
    <mergeCell ref="H22:J22"/>
    <mergeCell ref="B26:J26"/>
    <mergeCell ref="B4:J4"/>
    <mergeCell ref="H5:J5"/>
    <mergeCell ref="B11:J11"/>
    <mergeCell ref="H12:J12"/>
    <mergeCell ref="B16:J16"/>
    <mergeCell ref="H27:J27"/>
    <mergeCell ref="B31:J31"/>
    <mergeCell ref="B51:J51"/>
    <mergeCell ref="H52:J52"/>
    <mergeCell ref="B36:J36"/>
    <mergeCell ref="H37:J37"/>
    <mergeCell ref="B41:J41"/>
    <mergeCell ref="H42:J42"/>
    <mergeCell ref="B46:J46"/>
    <mergeCell ref="H47:J47"/>
    <mergeCell ref="H32:J32"/>
  </mergeCells>
  <pageMargins left="0.45" right="0.45" top="0.5" bottom="0.5" header="0.3" footer="0.3"/>
  <pageSetup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10</xdr:col>
                    <xdr:colOff>342900</xdr:colOff>
                    <xdr:row>10</xdr:row>
                    <xdr:rowOff>57150</xdr:rowOff>
                  </from>
                  <to>
                    <xdr:col>10</xdr:col>
                    <xdr:colOff>857250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10</xdr:col>
                    <xdr:colOff>371475</xdr:colOff>
                    <xdr:row>15</xdr:row>
                    <xdr:rowOff>57150</xdr:rowOff>
                  </from>
                  <to>
                    <xdr:col>10</xdr:col>
                    <xdr:colOff>885825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10</xdr:col>
                    <xdr:colOff>371475</xdr:colOff>
                    <xdr:row>20</xdr:row>
                    <xdr:rowOff>66675</xdr:rowOff>
                  </from>
                  <to>
                    <xdr:col>10</xdr:col>
                    <xdr:colOff>885825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371475</xdr:colOff>
                    <xdr:row>25</xdr:row>
                    <xdr:rowOff>76200</xdr:rowOff>
                  </from>
                  <to>
                    <xdr:col>10</xdr:col>
                    <xdr:colOff>885825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10</xdr:col>
                    <xdr:colOff>361950</xdr:colOff>
                    <xdr:row>30</xdr:row>
                    <xdr:rowOff>47625</xdr:rowOff>
                  </from>
                  <to>
                    <xdr:col>10</xdr:col>
                    <xdr:colOff>876300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10</xdr:col>
                    <xdr:colOff>352425</xdr:colOff>
                    <xdr:row>35</xdr:row>
                    <xdr:rowOff>47625</xdr:rowOff>
                  </from>
                  <to>
                    <xdr:col>10</xdr:col>
                    <xdr:colOff>866775</xdr:colOff>
                    <xdr:row>37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Instructions</vt:lpstr>
      <vt:lpstr>Signature</vt:lpstr>
      <vt:lpstr>1-CCP-StartUp Costs</vt:lpstr>
      <vt:lpstr>2-CCP-Seasonal-StartUp Costs</vt:lpstr>
      <vt:lpstr>3-SCP-StartUp Costs</vt:lpstr>
      <vt:lpstr>4-SCP-Seasonal-StartUp Costs</vt:lpstr>
      <vt:lpstr>5-SGR-StartUp Costs</vt:lpstr>
      <vt:lpstr>6-SGR-Seasonal Startup Costs</vt:lpstr>
      <vt:lpstr>7-CCP-Minimum-Energy Costs</vt:lpstr>
      <vt:lpstr>8-CCP-Seasonal-Min-Energy Cost</vt:lpstr>
      <vt:lpstr>9-SCP-Minimum-Energy Costs</vt:lpstr>
      <vt:lpstr>10-SCP-Seasonal-Min-Energy Cost</vt:lpstr>
      <vt:lpstr>11-SGR-Minimum-Energy Costs</vt:lpstr>
      <vt:lpstr>12-SGR-Seasonal-Min-Energy Cost</vt:lpstr>
      <vt:lpstr>13-Heat Rates Calculation</vt:lpstr>
      <vt:lpstr>14-Costs Above LSL</vt:lpstr>
      <vt:lpstr>15-Seasonal Costs Above LSL</vt:lpstr>
      <vt:lpstr>16-SGR-Costs Above LSL</vt:lpstr>
      <vt:lpstr>17-SGR-Seasonal Costs Above LSL</vt:lpstr>
      <vt:lpstr>18-Escalation Factors</vt:lpstr>
      <vt:lpstr>20-working Sheet</vt:lpstr>
      <vt:lpstr>Changes</vt:lpstr>
      <vt:lpstr>'14-Costs Above LSL'!Print_Area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Magarinos Revollo, Marcelo</dc:creator>
  <cp:lastModifiedBy>McGuire, Joshua</cp:lastModifiedBy>
  <cp:lastPrinted>2014-10-22T13:59:47Z</cp:lastPrinted>
  <dcterms:created xsi:type="dcterms:W3CDTF">2014-10-07T20:44:41Z</dcterms:created>
  <dcterms:modified xsi:type="dcterms:W3CDTF">2025-12-15T17:30:15Z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2023-12-20T14:17:48Z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b974d001-3b37-47e6-86fe-42863ef3ec35</vt:lpwstr>
  </property>
  <property fmtid="{D5CDD505-2E9C-101B-9397-08002B2CF9AE}" pid="8" name="MSIP_Label_7084cbda-52b8-46fb-a7b7-cb5bd465ed85_ContentBits">
    <vt:lpwstr>0</vt:lpwstr>
  </property>
</Properties>
</file>