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roberts\AppData\Local\Microsoft\Windows\INetCache\Content.Outlook\U6YWI6YV\"/>
    </mc:Choice>
  </mc:AlternateContent>
  <xr:revisionPtr revIDLastSave="0" documentId="13_ncr:1_{9EE5F51D-B1D2-4ECC-A786-E3F3ED8ABB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" sheetId="9" r:id="rId1"/>
  </sheets>
  <definedNames>
    <definedName name="_Toc447622666" localSheetId="0">Summary!$A$19</definedName>
    <definedName name="_Toc80175317" localSheetId="0">Summary!$A$19</definedName>
    <definedName name="agg_27JUN2024_27JUN2024_2024071">#REF!</definedName>
    <definedName name="INTV">#REF!</definedName>
    <definedName name="mkt_01JUN2024_30JUN2024_202407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9" l="1"/>
  <c r="B15" i="9"/>
  <c r="C12" i="9"/>
  <c r="B12" i="9"/>
  <c r="C9" i="9"/>
  <c r="B9" i="9"/>
</calcChain>
</file>

<file path=xl/sharedStrings.xml><?xml version="1.0" encoding="utf-8"?>
<sst xmlns="http://schemas.openxmlformats.org/spreadsheetml/2006/main" count="19" uniqueCount="19">
  <si>
    <t>6/30/2024 @ 17:45</t>
  </si>
  <si>
    <t>6/27/2024 @ 17:00</t>
  </si>
  <si>
    <t>NET OF DCTIES</t>
  </si>
  <si>
    <t>TOTAL WSL LOAD</t>
  </si>
  <si>
    <t>SETTLEMENT 4CP CALCULATION</t>
  </si>
  <si>
    <t>OPS LOAD CALCULATION WITH SETTLEMENT INPUTS</t>
  </si>
  <si>
    <t>GROSS DC TIE IMPORT SCHEDULES (only used for MLRS/MLRSZ)</t>
  </si>
  <si>
    <t>SETTLEMENT MLRS/MLRSZ PEAK CALCULATION</t>
  </si>
  <si>
    <r>
      <t xml:space="preserve">(3) Coincidental MW peak is defined as the highest monthly Settlement Interval 15-minute MW peak for the entire ERCOT Transmission Grid as calculated per the following formula:  The sum of all net energy produced by Generation Resources + Settlement Only Generators (SOGs) + Block Load Transfers (BLTs) from ERCOT to another Control Area that have been registered for Settlement purposes + actual Direct Current Tie (DC Tie) imports - BLTs to ERCOT from another Control Area that are not reflected in a Non-Opt-In Entity’s (NOIE’s) Load - actual DC Tie exports </t>
    </r>
    <r>
      <rPr>
        <b/>
        <sz val="11"/>
        <color rgb="FFFF0000"/>
        <rFont val="Calibri"/>
        <family val="2"/>
        <scheme val="minor"/>
      </rPr>
      <t>- Wholesale Storage Load (WSL)</t>
    </r>
    <r>
      <rPr>
        <sz val="11"/>
        <color theme="1"/>
        <rFont val="Calibri"/>
        <family val="2"/>
        <scheme val="minor"/>
      </rPr>
      <t>.</t>
    </r>
  </si>
  <si>
    <t>SETTLEMENT INPUTS</t>
  </si>
  <si>
    <t>SUM OF GSITETOTs (INTERNAL GENERATION + BLT IMPORTS)</t>
  </si>
  <si>
    <t>TOTAL BLT EXPORTS</t>
  </si>
  <si>
    <r>
      <t xml:space="preserve">(INTERNAL GEN + BLT IMPORTS +/- DC NET - TOTAL BLT EXPORTS </t>
    </r>
    <r>
      <rPr>
        <b/>
        <sz val="11"/>
        <color rgb="FFFF0000"/>
        <rFont val="Calibri"/>
        <family val="2"/>
        <scheme val="minor"/>
      </rPr>
      <t>- TOTAL WSL LOAD</t>
    </r>
    <r>
      <rPr>
        <sz val="11"/>
        <color theme="1"/>
        <rFont val="Calibri"/>
        <family val="2"/>
        <scheme val="minor"/>
      </rPr>
      <t>)</t>
    </r>
  </si>
  <si>
    <t>(INTERNAL GEN + BLT IMPORTS +/- DC NET - TOTAL BLT EXPORTS)</t>
  </si>
  <si>
    <r>
      <t xml:space="preserve">(INTERNAL GEN + BLT IMPORTS + GROSS DC TIE IMPORTS  </t>
    </r>
    <r>
      <rPr>
        <sz val="11"/>
        <rFont val="Calibri"/>
        <family val="2"/>
        <scheme val="minor"/>
      </rPr>
      <t>- TOTAL WSL LOAD</t>
    </r>
    <r>
      <rPr>
        <sz val="11"/>
        <color theme="1"/>
        <rFont val="Calibri"/>
        <family val="2"/>
        <scheme val="minor"/>
      </rPr>
      <t>)</t>
    </r>
  </si>
  <si>
    <t>9.17.1  Billing Determinant Data Elements</t>
  </si>
  <si>
    <t>NOTE: ERCOT is currently evaluating the specific inputs to the multiple versions of ERCOT Ops load data.</t>
  </si>
  <si>
    <t>NERC NEL Definition</t>
  </si>
  <si>
    <r>
      <t xml:space="preserve">“Net Energy for Load (NEL)” means net generation of an electric system plus energy received from others less energy delivered to others through interchange. It includes system losses, </t>
    </r>
    <r>
      <rPr>
        <sz val="11"/>
        <color rgb="FF0000FF"/>
        <rFont val="Calibri"/>
        <family val="2"/>
        <scheme val="minor"/>
      </rPr>
      <t>but excludes energy required for storage of energy at energy storage facilities.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</si>
</sst>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3" fontId="0" fillId="0" borderId="0" xfId="0" applyNumberForma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3" fontId="0" fillId="0" borderId="1" xfId="0" applyNumberFormat="1" applyBorder="1"/>
    <xf numFmtId="3" fontId="0" fillId="2" borderId="1" xfId="0" applyNumberFormat="1" applyFill="1" applyBorder="1"/>
    <xf numFmtId="0" fontId="0" fillId="0" borderId="0" xfId="0" applyBorder="1"/>
    <xf numFmtId="3" fontId="0" fillId="0" borderId="1" xfId="0" applyNumberFormat="1" applyFill="1" applyBorder="1"/>
    <xf numFmtId="3" fontId="0" fillId="0" borderId="0" xfId="0" applyNumberFormat="1" applyBorder="1"/>
    <xf numFmtId="3" fontId="0" fillId="0" borderId="0" xfId="0" applyNumberFormat="1" applyFill="1" applyBorder="1"/>
    <xf numFmtId="0" fontId="0" fillId="0" borderId="0" xfId="0" applyAlignment="1">
      <alignment wrapText="1"/>
    </xf>
    <xf numFmtId="0" fontId="4" fillId="0" borderId="0" xfId="0" applyFont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A18EB-B60E-4D95-9B2D-A8ECBA4FD4CA}">
  <dimension ref="A1:C23"/>
  <sheetViews>
    <sheetView tabSelected="1" zoomScale="110" zoomScaleNormal="110" workbookViewId="0"/>
  </sheetViews>
  <sheetFormatPr defaultRowHeight="15" x14ac:dyDescent="0.25"/>
  <cols>
    <col min="1" max="1" width="81.42578125" customWidth="1"/>
    <col min="2" max="3" width="19.7109375" customWidth="1"/>
  </cols>
  <sheetData>
    <row r="1" spans="1:3" x14ac:dyDescent="0.25">
      <c r="A1" s="3" t="s">
        <v>9</v>
      </c>
      <c r="B1" s="3" t="s">
        <v>1</v>
      </c>
      <c r="C1" s="3" t="s">
        <v>0</v>
      </c>
    </row>
    <row r="2" spans="1:3" x14ac:dyDescent="0.25">
      <c r="A2" s="4" t="s">
        <v>10</v>
      </c>
      <c r="B2" s="4">
        <v>80294.436944000001</v>
      </c>
      <c r="C2" s="4">
        <v>79663.545499999993</v>
      </c>
    </row>
    <row r="3" spans="1:3" x14ac:dyDescent="0.25">
      <c r="A3" s="4" t="s">
        <v>2</v>
      </c>
      <c r="B3" s="4">
        <v>-232.22445200000001</v>
      </c>
      <c r="C3" s="4">
        <v>150.15898000000001</v>
      </c>
    </row>
    <row r="4" spans="1:3" x14ac:dyDescent="0.25">
      <c r="A4" s="4" t="s">
        <v>11</v>
      </c>
      <c r="B4" s="4">
        <v>0</v>
      </c>
      <c r="C4" s="4">
        <v>3.1999999999999999E-5</v>
      </c>
    </row>
    <row r="5" spans="1:3" x14ac:dyDescent="0.25">
      <c r="A5" s="4" t="s">
        <v>3</v>
      </c>
      <c r="B5" s="4">
        <v>541.67947600000002</v>
      </c>
      <c r="C5" s="4">
        <v>63.163724000000002</v>
      </c>
    </row>
    <row r="6" spans="1:3" x14ac:dyDescent="0.25">
      <c r="A6" s="4" t="s">
        <v>6</v>
      </c>
      <c r="B6" s="4">
        <v>587</v>
      </c>
      <c r="C6" s="4">
        <v>150</v>
      </c>
    </row>
    <row r="8" spans="1:3" x14ac:dyDescent="0.25">
      <c r="A8" s="2" t="s">
        <v>4</v>
      </c>
    </row>
    <row r="9" spans="1:3" x14ac:dyDescent="0.25">
      <c r="A9" s="4" t="s">
        <v>12</v>
      </c>
      <c r="B9" s="5">
        <f>B2+B3-B4-B5</f>
        <v>79520.533016000001</v>
      </c>
      <c r="C9" s="6">
        <f>C2+C3-C4-C5</f>
        <v>79750.540723999991</v>
      </c>
    </row>
    <row r="10" spans="1:3" x14ac:dyDescent="0.25">
      <c r="A10" s="7"/>
      <c r="B10" s="9"/>
      <c r="C10" s="10"/>
    </row>
    <row r="11" spans="1:3" x14ac:dyDescent="0.25">
      <c r="A11" s="2" t="s">
        <v>5</v>
      </c>
      <c r="B11" s="1"/>
      <c r="C11" s="1"/>
    </row>
    <row r="12" spans="1:3" x14ac:dyDescent="0.25">
      <c r="A12" s="4" t="s">
        <v>13</v>
      </c>
      <c r="B12" s="6">
        <f>B2+B3</f>
        <v>80062.212492000006</v>
      </c>
      <c r="C12" s="5">
        <f>C2+C3</f>
        <v>79813.704479999986</v>
      </c>
    </row>
    <row r="14" spans="1:3" x14ac:dyDescent="0.25">
      <c r="A14" s="2" t="s">
        <v>7</v>
      </c>
      <c r="B14" s="9"/>
      <c r="C14" s="10"/>
    </row>
    <row r="15" spans="1:3" x14ac:dyDescent="0.25">
      <c r="A15" s="4" t="s">
        <v>14</v>
      </c>
      <c r="B15" s="6">
        <f>B2+B6-B5</f>
        <v>80339.757467999996</v>
      </c>
      <c r="C15" s="8">
        <f>C2+C6-C5</f>
        <v>79750.381775999995</v>
      </c>
    </row>
    <row r="16" spans="1:3" ht="15" customHeight="1" x14ac:dyDescent="0.25"/>
    <row r="17" spans="1:1" x14ac:dyDescent="0.25">
      <c r="A17" s="12" t="s">
        <v>16</v>
      </c>
    </row>
    <row r="19" spans="1:1" x14ac:dyDescent="0.25">
      <c r="A19" s="2" t="s">
        <v>15</v>
      </c>
    </row>
    <row r="20" spans="1:1" s="11" customFormat="1" ht="110.1" customHeight="1" x14ac:dyDescent="0.25">
      <c r="A20" s="11" t="s">
        <v>8</v>
      </c>
    </row>
    <row r="21" spans="1:1" s="11" customFormat="1" ht="15" customHeight="1" x14ac:dyDescent="0.25"/>
    <row r="22" spans="1:1" s="13" customFormat="1" ht="15" customHeight="1" x14ac:dyDescent="0.25">
      <c r="A22" s="13" t="s">
        <v>17</v>
      </c>
    </row>
    <row r="23" spans="1:1" s="11" customFormat="1" ht="45" customHeight="1" x14ac:dyDescent="0.25">
      <c r="A23" s="11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Summary</vt:lpstr>
      <vt:lpstr>Summary!_Toc447622666</vt:lpstr>
      <vt:lpstr>Summary!_Toc80175317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Roberts, Randy</cp:lastModifiedBy>
  <dcterms:created xsi:type="dcterms:W3CDTF">2011-02-11T15:45:55Z</dcterms:created>
  <dcterms:modified xsi:type="dcterms:W3CDTF">2024-07-19T23:09:49Z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2024-07-10T16:28:58Z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1f5b1179-ab28-47ec-b2a8-15ba61136a45</vt:lpwstr>
  </property>
  <property fmtid="{D5CDD505-2E9C-101B-9397-08002B2CF9AE}" pid="8" name="MSIP_Label_7084cbda-52b8-46fb-a7b7-cb5bd465ed85_ContentBits">
    <vt:lpwstr>0</vt:lpwstr>
  </property>
</Properties>
</file>