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<sst xmlns="http://schemas.openxmlformats.org/spreadsheetml/2006/main" count="163" uniqueCount="95">
  <si>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</si>
  <si>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</si>
  <si>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</si>
  <si>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</si>
  <si>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</si>
  <si>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</si>
  <si>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</si>
  <si>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</si>
  <si>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</si>
  <si>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</si>
  <si>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</si>
  <si>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</si>
  <si>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</si>
  <si>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</si>
  <si>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</si>
  <si>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</si>
  <si>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</si>
  <si>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</si>
  <si>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</si>
  <si>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</si>
  <si>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</si>
  <si>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</si>
  <si>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</si>
  <si>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</si>
  <si>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</si>
  <si>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</si>
  <si>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</si>
  <si>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</si>
  <si>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</si>
  <si>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</si>
  <si>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</si>
  <si>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</si>
  <si>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</si>
  <si>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</si>
  <si>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</si>
  <si>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</si>
  <si>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</si>
  <si>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</si>
  <si>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</si>
  <si>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</si>
  <si>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</si>
  <si>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</si>
  <si>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</si>
  <si>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</si>
  <si>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</si>
  <si>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</si>
  <si>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</si>
  <si>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</si>
  <si>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</si>
  <si>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</si>
  <si>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</si>
  <si>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</si>
  <si>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</si>
  <si>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</si>
  <si>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</si>
  <si>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</si>
  <si>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</si>
  <si>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</si>
  <si>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</si>
  <si>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</si>
  <si>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</si>
  <si>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</si>
  <si>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</si>
  <si>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</si>
  <si>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</si>
  <si>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</si>
  <si>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</si>
  <si>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</si>
  <si>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</si>
  <si>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</si>
  <si>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</si>
  <si>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</si>
  <si>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Paul Person</t>
  </si>
  <si>
    <t xml:space="preserve">Nabaraj Pokharel </t>
  </si>
  <si>
    <t>National Grid Renewables (NG Renewables)</t>
  </si>
  <si>
    <t>Demand Control 2</t>
  </si>
  <si>
    <t>Chris Hendrix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</si>
  <si>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</si>
  <si>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</si>
  <si>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</si>
  <si>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</si>
  <si>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</si>
  <si>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</si>
  <si>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</si>
  <si>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</si>
  <si>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Chris Koenig</t>
  </si>
  <si>
    <t>Morgan Stanley</t>
  </si>
  <si>
    <t>Ian Haley</t>
  </si>
  <si>
    <t>Matt Carter (Shawn McCreary)</t>
  </si>
  <si>
    <t>Date:  May 2, 2024</t>
  </si>
  <si>
    <t>Prepared by:  Erin Wasik-Gutierrez</t>
  </si>
  <si>
    <t>Need &gt;50% to Pass</t>
  </si>
  <si>
    <t>Resmi Surendran (Kevin Hanson)</t>
  </si>
  <si>
    <t>X</t>
  </si>
  <si>
    <t>ROS Motion:  To recommended approval of PGRR106 as amended by the 12/12/23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</si>
</sst>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41" borderId="16" xfId="0" applyFont="1" applyFill="1" applyBorder="1" applyAlignment="1">
      <alignment horizontal="centerContinuous" vertical="center"/>
    </xf>
    <xf numFmtId="0" fontId="2" fillId="41" borderId="17" xfId="0" applyFont="1" applyFill="1" applyBorder="1" applyAlignment="1">
      <alignment horizontal="centerContinuous" vertical="center"/>
    </xf>
    <xf numFmtId="0" fontId="1" fillId="41" borderId="16" xfId="0" applyFont="1" applyFill="1" applyBorder="1" applyAlignment="1">
      <alignment horizontal="centerContinuous" vertical="center" wrapText="1"/>
    </xf>
    <xf numFmtId="0" fontId="2" fillId="41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1343025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94</v>
      </c>
      <c r="C3" s="65"/>
      <c r="D3" s="65"/>
      <c r="E3" s="6"/>
      <c r="F3" s="58" t="s">
        <v>22</v>
      </c>
      <c r="G3" s="66"/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IF((G60+H60)=0,"",G60)</f>
      </c>
      <c r="H5" s="55">
        <f>IF((G60+H60)=0,"",H60)</f>
      </c>
      <c r="I5" s="56">
        <f>I60</f>
        <v>0</v>
      </c>
    </row>
    <row r="6" spans="2:9" ht="22.5" customHeight="1">
      <c r="B6" s="6" t="s">
        <v>90</v>
      </c>
      <c r="C6" s="14"/>
      <c r="D6" s="15"/>
      <c r="E6" s="16"/>
      <c r="F6" s="59" t="s">
        <v>91</v>
      </c>
      <c r="G6" s="57">
        <f>G61</f>
      </c>
      <c r="H6" s="57">
        <f>H61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 t="s">
        <v>93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 t="s">
        <v>93</v>
      </c>
      <c r="H12" s="41"/>
      <c r="I12" s="20"/>
    </row>
    <row r="13" spans="2:9" ht="11.25">
      <c r="B13" s="26" t="s">
        <v>55</v>
      </c>
      <c r="C13" s="27"/>
      <c r="D13" s="28" t="s">
        <v>17</v>
      </c>
      <c r="E13" s="48" t="s">
        <v>73</v>
      </c>
      <c r="F13" s="23" t="s">
        <v>14</v>
      </c>
      <c r="G13" s="53" t="s">
        <v>93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0</v>
      </c>
      <c r="H15" s="39">
        <f>SUM(H10:H14)</f>
        <v>0</v>
      </c>
      <c r="I15" s="25">
        <f>COUNTA(I10:I14)</f>
        <v>0</v>
      </c>
    </row>
    <row r="16" spans="2:9" ht="11.2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59</v>
      </c>
      <c r="C17" s="22"/>
      <c r="D17" s="22"/>
      <c r="E17" s="63" t="s">
        <v>50</v>
      </c>
      <c r="F17" s="23" t="s">
        <v>14</v>
      </c>
      <c r="G17" s="54" t="s">
        <v>93</v>
      </c>
      <c r="H17" s="54"/>
      <c r="I17" s="20"/>
    </row>
    <row r="18" spans="2:9" s="21" customFormat="1" ht="11.25">
      <c r="B18" s="22" t="s">
        <v>57</v>
      </c>
      <c r="C18" s="22"/>
      <c r="D18" s="22"/>
      <c r="E18" s="63" t="s">
        <v>78</v>
      </c>
      <c r="F18" s="23" t="s">
        <v>14</v>
      </c>
      <c r="G18" s="54" t="s">
        <v>93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72</v>
      </c>
      <c r="F19" s="23" t="s">
        <v>14</v>
      </c>
      <c r="G19" s="54" t="s">
        <v>93</v>
      </c>
      <c r="H19" s="54"/>
      <c r="I19" s="20"/>
    </row>
    <row r="20" spans="2:9" s="21" customFormat="1" ht="11.25">
      <c r="B20" s="22" t="s">
        <v>56</v>
      </c>
      <c r="C20" s="22"/>
      <c r="D20" s="22"/>
      <c r="E20" s="63" t="s">
        <v>85</v>
      </c>
      <c r="F20" s="23" t="s">
        <v>14</v>
      </c>
      <c r="G20" s="54" t="s">
        <v>93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0</v>
      </c>
      <c r="H22" s="39">
        <f>SUM(H16:H21)</f>
        <v>0</v>
      </c>
      <c r="I22" s="25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42</v>
      </c>
      <c r="C24" s="26"/>
      <c r="D24" s="26"/>
      <c r="E24" s="63" t="s">
        <v>43</v>
      </c>
      <c r="F24" s="23" t="s">
        <v>14</v>
      </c>
      <c r="G24" s="53" t="s">
        <v>93</v>
      </c>
      <c r="H24" s="53"/>
      <c r="I24" s="20"/>
    </row>
    <row r="25" spans="2:9" ht="11.25">
      <c r="B25" s="22" t="s">
        <v>60</v>
      </c>
      <c r="C25" s="26"/>
      <c r="D25" s="26"/>
      <c r="E25" s="63" t="s">
        <v>79</v>
      </c>
      <c r="F25" s="23" t="s">
        <v>14</v>
      </c>
      <c r="G25" s="53" t="s">
        <v>93</v>
      </c>
      <c r="H25" s="53"/>
      <c r="I25" s="20"/>
    </row>
    <row r="26" spans="2:9" ht="11.25">
      <c r="B26" s="22" t="s">
        <v>80</v>
      </c>
      <c r="C26" s="26"/>
      <c r="D26" s="26"/>
      <c r="E26" s="63" t="s">
        <v>81</v>
      </c>
      <c r="F26" s="23" t="s">
        <v>14</v>
      </c>
      <c r="G26" s="53" t="s">
        <v>93</v>
      </c>
      <c r="H26" s="53"/>
      <c r="I26" s="20"/>
    </row>
    <row r="27" spans="2:9" ht="11.25">
      <c r="B27" s="22" t="s">
        <v>61</v>
      </c>
      <c r="C27" s="26"/>
      <c r="D27" s="26"/>
      <c r="E27" s="63" t="s">
        <v>45</v>
      </c>
      <c r="F27" s="23" t="s">
        <v>14</v>
      </c>
      <c r="G27" s="53" t="s">
        <v>93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0</v>
      </c>
      <c r="H29" s="39">
        <f>SUM(H23:H28)</f>
        <v>0</v>
      </c>
      <c r="I29" s="25">
        <f>COUNTA(I23:I28)</f>
        <v>0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 t="s">
        <v>74</v>
      </c>
      <c r="C31" s="26"/>
      <c r="D31" s="26"/>
      <c r="E31" s="63" t="s">
        <v>77</v>
      </c>
      <c r="F31" s="23" t="s">
        <v>14</v>
      </c>
      <c r="G31" s="53" t="s">
        <v>93</v>
      </c>
      <c r="H31" s="53"/>
      <c r="I31" s="20"/>
    </row>
    <row r="32" spans="2:9" ht="11.25">
      <c r="B32" s="22" t="s">
        <v>62</v>
      </c>
      <c r="C32" s="26"/>
      <c r="D32" s="26"/>
      <c r="E32" s="63" t="s">
        <v>51</v>
      </c>
      <c r="F32" s="23" t="s">
        <v>14</v>
      </c>
      <c r="G32" s="53" t="s">
        <v>93</v>
      </c>
      <c r="H32" s="53"/>
      <c r="I32" s="20"/>
    </row>
    <row r="33" spans="2:9" ht="11.25">
      <c r="B33" s="22" t="s">
        <v>70</v>
      </c>
      <c r="C33" s="26"/>
      <c r="D33" s="26"/>
      <c r="E33" s="63" t="s">
        <v>92</v>
      </c>
      <c r="F33" s="23" t="s">
        <v>14</v>
      </c>
      <c r="G33" s="53" t="s">
        <v>93</v>
      </c>
      <c r="H33" s="53"/>
      <c r="I33" s="20"/>
    </row>
    <row r="34" spans="2:9" ht="11.25">
      <c r="B34" s="22" t="s">
        <v>86</v>
      </c>
      <c r="C34" s="26"/>
      <c r="D34" s="26"/>
      <c r="E34" s="63" t="s">
        <v>87</v>
      </c>
      <c r="F34" s="23" t="s">
        <v>14</v>
      </c>
      <c r="G34" s="53" t="s">
        <v>93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0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63</v>
      </c>
      <c r="C38" s="26"/>
      <c r="D38" s="26"/>
      <c r="E38" s="48" t="s">
        <v>44</v>
      </c>
      <c r="F38" s="49" t="s">
        <v>14</v>
      </c>
      <c r="G38" s="53" t="s">
        <v>93</v>
      </c>
      <c r="H38" s="41"/>
      <c r="I38" s="20"/>
    </row>
    <row r="39" spans="2:9" ht="11.25">
      <c r="B39" s="26" t="s">
        <v>53</v>
      </c>
      <c r="C39" s="26"/>
      <c r="D39" s="26"/>
      <c r="E39" s="48" t="s">
        <v>54</v>
      </c>
      <c r="F39" s="49" t="s">
        <v>14</v>
      </c>
      <c r="G39" s="53" t="s">
        <v>93</v>
      </c>
      <c r="H39" s="41"/>
      <c r="I39" s="20"/>
    </row>
    <row r="40" spans="2:9" ht="11.25">
      <c r="B40" s="26" t="s">
        <v>75</v>
      </c>
      <c r="C40" s="26"/>
      <c r="D40" s="26"/>
      <c r="E40" s="48" t="s">
        <v>76</v>
      </c>
      <c r="F40" s="49" t="s">
        <v>14</v>
      </c>
      <c r="G40" s="53" t="s">
        <v>93</v>
      </c>
      <c r="H40" s="41"/>
      <c r="I40" s="20"/>
    </row>
    <row r="41" spans="2:9" ht="11.25">
      <c r="B41" s="26" t="s">
        <v>82</v>
      </c>
      <c r="C41" s="26"/>
      <c r="D41" s="26"/>
      <c r="E41" s="48" t="s">
        <v>83</v>
      </c>
      <c r="F41" s="49" t="s">
        <v>14</v>
      </c>
      <c r="G41" s="53" t="s">
        <v>93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0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66</v>
      </c>
      <c r="C45" s="26"/>
      <c r="D45" s="26"/>
      <c r="E45" s="48" t="s">
        <v>46</v>
      </c>
      <c r="F45" s="49" t="s">
        <v>14</v>
      </c>
      <c r="G45" s="53" t="s">
        <v>93</v>
      </c>
      <c r="H45" s="53"/>
      <c r="I45" s="20"/>
    </row>
    <row r="46" spans="2:9" ht="11.25">
      <c r="B46" s="26" t="s">
        <v>67</v>
      </c>
      <c r="C46" s="26"/>
      <c r="D46" s="26"/>
      <c r="E46" s="48" t="s">
        <v>38</v>
      </c>
      <c r="F46" s="49" t="s">
        <v>14</v>
      </c>
      <c r="G46" s="53" t="s">
        <v>93</v>
      </c>
      <c r="H46" s="53"/>
      <c r="I46" s="20"/>
    </row>
    <row r="47" spans="2:9" ht="11.25">
      <c r="B47" s="26" t="s">
        <v>65</v>
      </c>
      <c r="C47" s="26"/>
      <c r="D47" s="26"/>
      <c r="E47" s="48" t="s">
        <v>37</v>
      </c>
      <c r="F47" s="49" t="s">
        <v>14</v>
      </c>
      <c r="G47" s="53" t="s">
        <v>93</v>
      </c>
      <c r="H47" s="53"/>
      <c r="I47" s="20"/>
    </row>
    <row r="48" spans="2:9" ht="11.25">
      <c r="B48" s="26" t="s">
        <v>64</v>
      </c>
      <c r="C48" s="27"/>
      <c r="D48" s="27"/>
      <c r="E48" s="48" t="s">
        <v>71</v>
      </c>
      <c r="F48" s="23" t="s">
        <v>14</v>
      </c>
      <c r="G48" s="53" t="s">
        <v>93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0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 t="s">
        <v>93</v>
      </c>
      <c r="H52" s="53"/>
      <c r="I52" s="20"/>
    </row>
    <row r="53" spans="2:9" ht="11.25">
      <c r="B53" s="26" t="s">
        <v>69</v>
      </c>
      <c r="C53" s="26"/>
      <c r="D53" s="26"/>
      <c r="E53" s="48" t="s">
        <v>52</v>
      </c>
      <c r="F53" s="23" t="s">
        <v>14</v>
      </c>
      <c r="G53" s="53" t="s">
        <v>93</v>
      </c>
      <c r="H53" s="53"/>
      <c r="I53" s="20"/>
    </row>
    <row r="54" spans="2:9" ht="11.25">
      <c r="B54" s="26" t="s">
        <v>68</v>
      </c>
      <c r="C54" s="26"/>
      <c r="D54" s="26"/>
      <c r="E54" s="48" t="s">
        <v>88</v>
      </c>
      <c r="F54" s="23" t="s">
        <v>14</v>
      </c>
      <c r="G54" s="53" t="s">
        <v>93</v>
      </c>
      <c r="H54" s="53"/>
      <c r="I54" s="20"/>
    </row>
    <row r="55" spans="2:9" ht="11.25">
      <c r="B55" s="26" t="s">
        <v>32</v>
      </c>
      <c r="C55" s="26"/>
      <c r="D55" s="26"/>
      <c r="E55" s="48" t="s">
        <v>84</v>
      </c>
      <c r="F55" s="23" t="s">
        <v>14</v>
      </c>
      <c r="G55" s="53" t="s">
        <v>93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0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27</v>
      </c>
      <c r="G60" s="47">
        <f>G15+G22+G29+G36+G43+G50+G57</f>
        <v>0</v>
      </c>
      <c r="H60" s="47">
        <f>H15+H22+H29+H36+H43+H50+H57</f>
        <v>0</v>
      </c>
      <c r="I60" s="25">
        <f>I15+countCoopAbstain+countIndGenAbstain+I36+countIndREPAbstain+I50+I57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</c>
      <c r="H61" s="32">
        <f>IF((G60+H60)=0,"",H60/(G60+H60))</f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2024-05-02T21:46:02Z</dcterms:modified>
  <cp:category/>
  <cp:version/>
  <cp:contentType/>
  <cp:contentStatus/>
</cp:coreProperties>
</file>