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405" windowHeight="8655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'Vote'!$E$33:$I$35</definedName>
    <definedName name="clearIndREPVote">'Vote'!$G$33:$I$35</definedName>
    <definedName name="clearIOU">'Vote'!$E$38:$I$41</definedName>
    <definedName name="clearIOUVote">'Vote'!$G$38:$I$41</definedName>
    <definedName name="clearMarketers">'Vote'!$E$28:$I$30</definedName>
    <definedName name="clearMarketersVote">'Vote'!$G$28:$I$30</definedName>
    <definedName name="clearMuni">'Vote'!$E$44:$I$47</definedName>
    <definedName name="clearMuniVote">'Vote'!$G$44:$I$47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'Vote'!$F$36</definedName>
    <definedName name="countIndREPAbstain">'Vote'!$I$36</definedName>
    <definedName name="countIOU">'Vote'!$F$42</definedName>
    <definedName name="countIOUAbstain">'Vote'!$I$42</definedName>
    <definedName name="countMarketers">'Vote'!$F$31</definedName>
    <definedName name="countMarketersAbstain">'Vote'!$I$31</definedName>
    <definedName name="countMuni">'Vote'!$F$48</definedName>
    <definedName name="countMuniAbstain">'Vote'!$I$48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'Vote'!$G$32:$I$36</definedName>
    <definedName name="IOU">'Vote'!$G$37:$I$42</definedName>
    <definedName name="Marketers">'Vote'!$G$27:$I$31</definedName>
    <definedName name="MotionStatus">'Vote'!$G$3</definedName>
    <definedName name="muni">'Vote'!$G$43:$I$48</definedName>
    <definedName name="Output_Area">'Vote'!$G$3:$H$4</definedName>
    <definedName name="PercentageVote">'Vote'!$F$6</definedName>
    <definedName name="_xlnm.Print_Area" localSheetId="0">'Vote'!$A$1:$J$55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'Vote'!$F$51</definedName>
    <definedName name="VoteNumberFormat">'Vote'!$G$15:$H$51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<sst xmlns="http://schemas.openxmlformats.org/spreadsheetml/2006/main" count="109" uniqueCount="75">
  <si>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</si>
  <si>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</si>
  <si>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</si>
  <si>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</si>
  <si>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</si>
  <si>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</si>
  <si>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</si>
  <si>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</si>
  <si>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</si>
  <si>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</si>
  <si>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</si>
  <si>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</si>
  <si>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</si>
  <si>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</si>
  <si>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</si>
  <si>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</si>
  <si>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</si>
  <si>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</si>
  <si>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</si>
  <si>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</si>
  <si>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</si>
  <si>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</si>
  <si>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</si>
  <si>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</si>
  <si>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</si>
  <si>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</si>
  <si>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</si>
  <si>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</si>
  <si>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</si>
  <si>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</si>
  <si>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</si>
  <si>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</si>
  <si>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</si>
  <si>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Martha Henson</t>
  </si>
  <si>
    <t>Lucas Turner</t>
  </si>
  <si>
    <t>Bill Barnes</t>
  </si>
  <si>
    <t>David Mindham</t>
  </si>
  <si>
    <t>Diana Coleman</t>
  </si>
  <si>
    <t>Prepared by: Cory Phillips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</si>
  <si>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</si>
  <si>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</si>
  <si>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</si>
  <si>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</si>
  <si>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</si>
  <si>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</si>
  <si>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</si>
  <si>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</si>
  <si>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</si>
  <si>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</si>
  <si>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</si>
  <si>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</si>
  <si>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</si>
  <si>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</si>
  <si>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</si>
  <si>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</si>
  <si>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</si>
  <si>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</si>
  <si>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</si>
  <si>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</si>
  <si>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</si>
  <si>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</si>
  <si>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Date:  March 20, 2024</t>
  </si>
  <si>
    <t>Lower Colorado River Authority (LCRA)</t>
  </si>
  <si>
    <t>Pedernales Electric Cooperative (PEC)</t>
  </si>
  <si>
    <t xml:space="preserve">EDF Renewables </t>
  </si>
  <si>
    <t>Alex Miller</t>
  </si>
  <si>
    <t>Blake Holt</t>
  </si>
  <si>
    <t>John Varnell (Adam Cochran)</t>
  </si>
  <si>
    <t>GEUS</t>
  </si>
  <si>
    <t>Ashley Cotton</t>
  </si>
  <si>
    <t>Need &gt;50% to Pass</t>
  </si>
  <si>
    <t>Mark Spencer</t>
  </si>
  <si>
    <t>Motion Carries</t>
  </si>
  <si>
    <t>PRS Motion:  To recommend approval of NPRR1212 as amended by the 2/22/24 Oncor comments as revised by PRS</t>
  </si>
  <si>
    <t>Linebacker Power LLC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</si>
</sst>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4</xdr:row>
      <xdr:rowOff>180975</xdr:rowOff>
    </xdr:from>
    <xdr:to>
      <xdr:col>5</xdr:col>
      <xdr:colOff>57150</xdr:colOff>
      <xdr:row>5</xdr:row>
      <xdr:rowOff>247650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33475"/>
          <a:ext cx="1152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</xdr:row>
      <xdr:rowOff>76200</xdr:rowOff>
    </xdr:from>
    <xdr:to>
      <xdr:col>4</xdr:col>
      <xdr:colOff>1476375</xdr:colOff>
      <xdr:row>3</xdr:row>
      <xdr:rowOff>238125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44767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180975</xdr:rowOff>
    </xdr:from>
    <xdr:to>
      <xdr:col>4</xdr:col>
      <xdr:colOff>180975</xdr:colOff>
      <xdr:row>5</xdr:row>
      <xdr:rowOff>238125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67075" y="1133475"/>
          <a:ext cx="628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8"/>
  <sheetViews>
    <sheetView showGridLines="0" tabSelected="1" zoomScale="205" zoomScaleNormal="205" zoomScalePageLayoutView="0" workbookViewId="0" topLeftCell="B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421875" style="3" customWidth="1"/>
    <col min="3" max="3" width="25.421875" style="3" customWidth="1"/>
    <col min="4" max="4" width="7.421875" style="3" customWidth="1"/>
    <col min="5" max="5" width="22.57421875" style="3" customWidth="1"/>
    <col min="6" max="6" width="10.421875" style="4" customWidth="1"/>
    <col min="7" max="7" width="12.42187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73</v>
      </c>
      <c r="C3" s="67"/>
      <c r="D3" s="67"/>
      <c r="E3" s="6"/>
      <c r="F3" s="55" t="s">
        <v>21</v>
      </c>
      <c r="G3" s="63" t="s">
        <v>72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50</v>
      </c>
      <c r="G4" s="65"/>
      <c r="H4" s="64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IF((G51+H51)=0,"",G51)</f>
        <v>7</v>
      </c>
      <c r="H5" s="58">
        <f>IF((G51+H51)=0,"",H51)</f>
        <v>0</v>
      </c>
      <c r="I5" s="59">
        <f>I51</f>
        <v>2</v>
      </c>
    </row>
    <row r="6" spans="2:9" ht="22.5" customHeight="1">
      <c r="B6" s="6" t="s">
        <v>38</v>
      </c>
      <c r="C6" s="14"/>
      <c r="D6" s="15"/>
      <c r="E6" s="16"/>
      <c r="F6" s="61" t="s">
        <v>70</v>
      </c>
      <c r="G6" s="60">
        <f>G52</f>
        <v>1</v>
      </c>
      <c r="H6" s="60">
        <f>H52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41</v>
      </c>
      <c r="C11" s="33"/>
      <c r="D11" s="36" t="s">
        <v>16</v>
      </c>
      <c r="E11" s="24" t="s">
        <v>40</v>
      </c>
      <c r="F11" s="32" t="s">
        <v>14</v>
      </c>
      <c r="G11" s="50">
        <v>0.5</v>
      </c>
      <c r="H11" s="32"/>
      <c r="I11" s="20"/>
    </row>
    <row r="12" spans="2:9" ht="11.25">
      <c r="B12" s="31" t="s">
        <v>42</v>
      </c>
      <c r="C12" s="33"/>
      <c r="D12" s="36" t="s">
        <v>18</v>
      </c>
      <c r="E12" s="24" t="s">
        <v>57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11.25">
      <c r="B15" s="6" t="s">
        <v>39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43</v>
      </c>
      <c r="C16" s="23"/>
      <c r="D16" s="23"/>
      <c r="E16" s="24" t="s">
        <v>34</v>
      </c>
      <c r="F16" s="25" t="s">
        <v>14</v>
      </c>
      <c r="G16" s="49"/>
      <c r="H16" s="49"/>
      <c r="I16" s="20" t="s">
        <v>20</v>
      </c>
    </row>
    <row r="17" spans="2:9" s="22" customFormat="1" ht="11.25">
      <c r="B17" s="23" t="s">
        <v>62</v>
      </c>
      <c r="C17" s="23"/>
      <c r="D17" s="23"/>
      <c r="E17" s="24" t="s">
        <v>66</v>
      </c>
      <c r="F17" s="25" t="s">
        <v>14</v>
      </c>
      <c r="G17" s="49">
        <v>0.5</v>
      </c>
      <c r="H17" s="49"/>
      <c r="I17" s="20"/>
    </row>
    <row r="18" spans="2:9" s="22" customFormat="1" ht="11.25">
      <c r="B18" s="23" t="s">
        <v>63</v>
      </c>
      <c r="C18" s="23"/>
      <c r="D18" s="23"/>
      <c r="E18" s="24" t="s">
        <v>59</v>
      </c>
      <c r="F18" s="25" t="s">
        <v>14</v>
      </c>
      <c r="G18" s="49">
        <v>0.5</v>
      </c>
      <c r="H18" s="49"/>
      <c r="I18" s="20"/>
    </row>
    <row r="19" spans="2:9" s="22" customFormat="1" ht="6.75" customHeight="1">
      <c r="B19" s="26"/>
      <c r="C19" s="26"/>
      <c r="D19" s="26"/>
      <c r="E19" s="16"/>
      <c r="F19" s="20"/>
      <c r="G19" s="21"/>
      <c r="H19" s="21"/>
      <c r="I19" s="20"/>
    </row>
    <row r="20" spans="2:9" ht="11.25">
      <c r="B20" s="14"/>
      <c r="C20" s="14"/>
      <c r="D20" s="14"/>
      <c r="E20" s="1" t="s">
        <v>19</v>
      </c>
      <c r="F20" s="27">
        <f>COUNTA(F15:F19)</f>
        <v>3</v>
      </c>
      <c r="G20" s="28">
        <f>SUM(G15:G19)</f>
        <v>1</v>
      </c>
      <c r="H20" s="29">
        <f>SUM(H15:H19)</f>
        <v>0</v>
      </c>
      <c r="I20" s="27">
        <f>COUNTA(I15:I19)</f>
        <v>1</v>
      </c>
    </row>
    <row r="21" spans="2:9" ht="11.25">
      <c r="B21" s="6" t="s">
        <v>29</v>
      </c>
      <c r="C21" s="6"/>
      <c r="D21" s="6"/>
      <c r="E21" s="16"/>
      <c r="F21" s="20"/>
      <c r="G21" s="21"/>
      <c r="H21" s="21"/>
      <c r="I21" s="20"/>
    </row>
    <row r="22" spans="2:9" ht="11.25">
      <c r="B22" s="31" t="s">
        <v>54</v>
      </c>
      <c r="C22" s="31"/>
      <c r="D22" s="31"/>
      <c r="E22" s="51" t="s">
        <v>53</v>
      </c>
      <c r="F22" s="25" t="s">
        <v>14</v>
      </c>
      <c r="G22" s="50">
        <v>0.3333333333333333</v>
      </c>
      <c r="H22" s="50"/>
      <c r="I22" s="20"/>
    </row>
    <row r="23" spans="2:9" ht="11.25">
      <c r="B23" s="31" t="s">
        <v>64</v>
      </c>
      <c r="C23" s="31"/>
      <c r="D23" s="31"/>
      <c r="E23" s="51" t="s">
        <v>65</v>
      </c>
      <c r="F23" s="25" t="s">
        <v>14</v>
      </c>
      <c r="G23" s="50">
        <v>0.3333333333333333</v>
      </c>
      <c r="H23" s="50"/>
      <c r="I23" s="20"/>
    </row>
    <row r="24" spans="2:9" ht="11.25">
      <c r="B24" s="31" t="s">
        <v>44</v>
      </c>
      <c r="C24" s="31"/>
      <c r="D24" s="31"/>
      <c r="E24" s="51" t="s">
        <v>36</v>
      </c>
      <c r="F24" s="25" t="s">
        <v>14</v>
      </c>
      <c r="G24" s="50">
        <v>0.3333333333333333</v>
      </c>
      <c r="H24" s="50"/>
      <c r="I24" s="20"/>
    </row>
    <row r="25" spans="2:9" ht="8.25" customHeight="1">
      <c r="B25" s="14"/>
      <c r="C25" s="14"/>
      <c r="D25" s="14"/>
      <c r="E25" s="16"/>
      <c r="F25" s="20"/>
      <c r="G25" s="21"/>
      <c r="H25" s="21"/>
      <c r="I25" s="20"/>
    </row>
    <row r="26" spans="2:9" ht="11.25">
      <c r="B26" s="14"/>
      <c r="C26" s="14"/>
      <c r="D26" s="14"/>
      <c r="E26" s="1" t="s">
        <v>19</v>
      </c>
      <c r="F26" s="27">
        <f>COUNTA(F21:F25)</f>
        <v>3</v>
      </c>
      <c r="G26" s="28">
        <f>SUM(G21:G25)</f>
        <v>1</v>
      </c>
      <c r="H26" s="29">
        <f>SUM(H21:H25)</f>
        <v>0</v>
      </c>
      <c r="I26" s="27">
        <f>COUNTA(I21:I25)</f>
        <v>0</v>
      </c>
    </row>
    <row r="27" spans="2:9" ht="11.25">
      <c r="B27" s="6" t="s">
        <v>11</v>
      </c>
      <c r="C27" s="6"/>
      <c r="D27" s="6"/>
      <c r="E27" s="16"/>
      <c r="F27" s="20"/>
      <c r="G27" s="21"/>
      <c r="H27" s="21"/>
      <c r="I27" s="20"/>
    </row>
    <row r="28" spans="2:9" ht="11.25">
      <c r="B28" s="31" t="s">
        <v>45</v>
      </c>
      <c r="C28" s="31"/>
      <c r="D28" s="31"/>
      <c r="E28" s="51" t="s">
        <v>67</v>
      </c>
      <c r="F28" s="25" t="s">
        <v>14</v>
      </c>
      <c r="G28" s="50">
        <v>0.5</v>
      </c>
      <c r="H28" s="50"/>
      <c r="I28" s="20"/>
    </row>
    <row r="29" spans="2:9" ht="11.25">
      <c r="B29" s="31" t="s">
        <v>51</v>
      </c>
      <c r="C29" s="31"/>
      <c r="D29" s="31"/>
      <c r="E29" s="51" t="s">
        <v>52</v>
      </c>
      <c r="F29" s="25" t="s">
        <v>14</v>
      </c>
      <c r="G29" s="50">
        <v>0.5</v>
      </c>
      <c r="H29" s="50"/>
      <c r="I29" s="20"/>
    </row>
    <row r="30" spans="2:9" ht="7.5" customHeight="1">
      <c r="B30" s="14"/>
      <c r="C30" s="14"/>
      <c r="D30" s="14"/>
      <c r="E30" s="16"/>
      <c r="F30" s="20"/>
      <c r="G30" s="21"/>
      <c r="H30" s="21"/>
      <c r="I30" s="20"/>
    </row>
    <row r="31" spans="2:9" ht="11.25">
      <c r="B31" s="14"/>
      <c r="C31" s="14"/>
      <c r="D31" s="14"/>
      <c r="E31" s="1" t="s">
        <v>19</v>
      </c>
      <c r="F31" s="27">
        <f>COUNTA(F27:F30)</f>
        <v>2</v>
      </c>
      <c r="G31" s="28">
        <f>SUM(G27:G30)</f>
        <v>1</v>
      </c>
      <c r="H31" s="29">
        <f>SUM(H27:H30)</f>
        <v>0</v>
      </c>
      <c r="I31" s="27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21"/>
      <c r="H32" s="21"/>
      <c r="I32" s="20"/>
    </row>
    <row r="33" spans="2:9" ht="11.25">
      <c r="B33" s="31" t="s">
        <v>46</v>
      </c>
      <c r="C33" s="31"/>
      <c r="D33" s="31"/>
      <c r="E33" s="51" t="s">
        <v>35</v>
      </c>
      <c r="F33" s="25" t="s">
        <v>14</v>
      </c>
      <c r="G33" s="50">
        <v>0.5</v>
      </c>
      <c r="H33" s="32"/>
      <c r="I33" s="20"/>
    </row>
    <row r="34" spans="2:9" ht="11.25">
      <c r="B34" s="31" t="s">
        <v>48</v>
      </c>
      <c r="C34" s="31"/>
      <c r="D34" s="31"/>
      <c r="E34" s="51" t="s">
        <v>58</v>
      </c>
      <c r="F34" s="25" t="s">
        <v>14</v>
      </c>
      <c r="G34" s="50">
        <v>0.5</v>
      </c>
      <c r="H34" s="32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6"/>
      <c r="C36" s="14"/>
      <c r="D36" s="14"/>
      <c r="E36" s="1" t="s">
        <v>19</v>
      </c>
      <c r="F36" s="27">
        <f>COUNTA(F32:F34)</f>
        <v>2</v>
      </c>
      <c r="G36" s="28">
        <f>SUM(G32:G34)</f>
        <v>1</v>
      </c>
      <c r="H36" s="29">
        <f>SUM(H32:H34)</f>
        <v>0</v>
      </c>
      <c r="I36" s="27">
        <f>COUNTA(I32:I34)</f>
        <v>0</v>
      </c>
    </row>
    <row r="37" spans="2:9" ht="11.25">
      <c r="B37" s="6" t="s">
        <v>0</v>
      </c>
      <c r="C37" s="6"/>
      <c r="D37" s="6"/>
      <c r="E37" s="16"/>
      <c r="F37" s="20"/>
      <c r="G37" s="21"/>
      <c r="H37" s="21"/>
      <c r="I37" s="20"/>
    </row>
    <row r="38" spans="2:9" ht="11.25">
      <c r="B38" s="31" t="s">
        <v>47</v>
      </c>
      <c r="C38" s="31"/>
      <c r="D38" s="31"/>
      <c r="E38" s="51" t="s">
        <v>33</v>
      </c>
      <c r="F38" s="25" t="s">
        <v>14</v>
      </c>
      <c r="G38" s="50">
        <v>0.5</v>
      </c>
      <c r="H38" s="50"/>
      <c r="I38" s="20"/>
    </row>
    <row r="39" spans="2:9" ht="11.25">
      <c r="B39" s="31" t="s">
        <v>74</v>
      </c>
      <c r="C39" s="31"/>
      <c r="D39" s="31"/>
      <c r="E39" s="51" t="s">
        <v>71</v>
      </c>
      <c r="F39" s="25" t="s">
        <v>14</v>
      </c>
      <c r="G39" s="50"/>
      <c r="H39" s="50"/>
      <c r="I39" s="20" t="s">
        <v>20</v>
      </c>
    </row>
    <row r="40" spans="2:9" ht="11.25">
      <c r="B40" s="31" t="s">
        <v>55</v>
      </c>
      <c r="C40" s="31"/>
      <c r="D40" s="31"/>
      <c r="E40" s="51" t="s">
        <v>56</v>
      </c>
      <c r="F40" s="25" t="s">
        <v>14</v>
      </c>
      <c r="G40" s="50">
        <v>0.5</v>
      </c>
      <c r="H40" s="50"/>
      <c r="I40" s="20"/>
    </row>
    <row r="41" spans="2:9" ht="6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4"/>
      <c r="C42" s="14"/>
      <c r="D42" s="14"/>
      <c r="E42" s="1" t="s">
        <v>19</v>
      </c>
      <c r="F42" s="27">
        <f>COUNTA(F37:F41)</f>
        <v>3</v>
      </c>
      <c r="G42" s="28">
        <f>SUM(G37:G41)</f>
        <v>1</v>
      </c>
      <c r="H42" s="29">
        <f>SUM(H37:H41)</f>
        <v>0</v>
      </c>
      <c r="I42" s="27">
        <f>COUNTA(I37:I41)</f>
        <v>1</v>
      </c>
    </row>
    <row r="43" spans="2:9" ht="11.25">
      <c r="B43" s="6" t="s">
        <v>10</v>
      </c>
      <c r="C43" s="6"/>
      <c r="D43" s="6"/>
      <c r="E43" s="6"/>
      <c r="F43" s="6"/>
      <c r="G43" s="30"/>
      <c r="H43" s="30"/>
      <c r="I43" s="20"/>
    </row>
    <row r="44" spans="2:9" ht="11.25">
      <c r="B44" s="31" t="s">
        <v>32</v>
      </c>
      <c r="C44" s="31"/>
      <c r="D44" s="31"/>
      <c r="E44" s="51" t="s">
        <v>37</v>
      </c>
      <c r="F44" s="25" t="s">
        <v>14</v>
      </c>
      <c r="G44" s="50">
        <v>0.3333333333333333</v>
      </c>
      <c r="H44" s="50"/>
      <c r="I44" s="20"/>
    </row>
    <row r="45" spans="2:9" ht="11.25">
      <c r="B45" s="31" t="s">
        <v>68</v>
      </c>
      <c r="C45" s="31"/>
      <c r="D45" s="31"/>
      <c r="E45" s="51" t="s">
        <v>69</v>
      </c>
      <c r="F45" s="25" t="s">
        <v>14</v>
      </c>
      <c r="G45" s="50">
        <v>0.3333333333333333</v>
      </c>
      <c r="H45" s="50"/>
      <c r="I45" s="20"/>
    </row>
    <row r="46" spans="2:9" ht="11.25">
      <c r="B46" s="31" t="s">
        <v>49</v>
      </c>
      <c r="C46" s="31"/>
      <c r="D46" s="31"/>
      <c r="E46" s="51" t="s">
        <v>60</v>
      </c>
      <c r="F46" s="25" t="s">
        <v>14</v>
      </c>
      <c r="G46" s="50">
        <v>0.3333333333333333</v>
      </c>
      <c r="H46" s="50"/>
      <c r="I46" s="20"/>
    </row>
    <row r="47" spans="2:9" ht="7.5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4"/>
      <c r="C48" s="14"/>
      <c r="D48" s="14"/>
      <c r="E48" s="1" t="s">
        <v>19</v>
      </c>
      <c r="F48" s="27">
        <f>COUNTA(F43:F47)</f>
        <v>3</v>
      </c>
      <c r="G48" s="28">
        <f>SUM(G43:G47)</f>
        <v>1</v>
      </c>
      <c r="H48" s="29">
        <f>SUM(H43:H47)</f>
        <v>0</v>
      </c>
      <c r="I48" s="27">
        <f>COUNTA(I43:I47)</f>
        <v>0</v>
      </c>
    </row>
    <row r="49" spans="2:9" ht="11.25">
      <c r="B49" s="6" t="s">
        <v>8</v>
      </c>
      <c r="C49" s="14"/>
      <c r="D49" s="14"/>
      <c r="E49" s="37"/>
      <c r="F49" s="8"/>
      <c r="G49" s="38"/>
      <c r="H49" s="39"/>
      <c r="I49" s="11"/>
    </row>
    <row r="50" spans="2:9" ht="11.25">
      <c r="B50" s="16"/>
      <c r="C50" s="14"/>
      <c r="D50" s="14"/>
      <c r="E50" s="16"/>
      <c r="F50" s="8"/>
      <c r="G50" s="40"/>
      <c r="H50" s="40"/>
      <c r="I50" s="41" t="s">
        <v>7</v>
      </c>
    </row>
    <row r="51" spans="2:9" ht="12" thickBot="1">
      <c r="B51" s="16"/>
      <c r="C51" s="6"/>
      <c r="D51" s="6"/>
      <c r="E51" s="1" t="s">
        <v>19</v>
      </c>
      <c r="F51" s="27">
        <f>F14+F20+F48+F42+F26+F36+F31</f>
        <v>18</v>
      </c>
      <c r="G51" s="42">
        <f>G14+G20+G48+G42+G26+G36+G31</f>
        <v>7</v>
      </c>
      <c r="H51" s="42">
        <f>H14+H20+H48+H42+H26+H36+H31</f>
        <v>0</v>
      </c>
      <c r="I51" s="27">
        <f>I14+I20+I48+I42+I26+I36+I31</f>
        <v>2</v>
      </c>
    </row>
    <row r="52" spans="2:9" ht="12.75" thickBot="1" thickTop="1">
      <c r="B52" s="43"/>
      <c r="C52" s="16"/>
      <c r="D52" s="16"/>
      <c r="E52" s="16"/>
      <c r="F52" s="1" t="s">
        <v>5</v>
      </c>
      <c r="G52" s="44">
        <f>IF((G51+H51)=0,"",G51/(G51+H51))</f>
        <v>1</v>
      </c>
      <c r="H52" s="44">
        <f>IF((G51+H51)=0,"",H51/(G51+H51))</f>
        <v>0</v>
      </c>
      <c r="I52" s="19"/>
    </row>
    <row r="53" spans="2:9" ht="12" thickTop="1">
      <c r="B53" s="43"/>
      <c r="C53" s="16"/>
      <c r="D53" s="16"/>
      <c r="E53" s="16"/>
      <c r="F53" s="8"/>
      <c r="G53" s="8"/>
      <c r="H53" s="8"/>
      <c r="I53" s="11"/>
    </row>
    <row r="55" ht="12" hidden="1" thickBot="1">
      <c r="B55" s="46" t="s">
        <v>23</v>
      </c>
    </row>
    <row r="56" ht="12" hidden="1" thickTop="1">
      <c r="B56" s="47" t="s">
        <v>17</v>
      </c>
    </row>
    <row r="57" ht="11.25" hidden="1">
      <c r="B57" s="47" t="s">
        <v>16</v>
      </c>
    </row>
    <row r="58" ht="11.25" hidden="1">
      <c r="B58" s="48" t="s">
        <v>18</v>
      </c>
    </row>
    <row r="59" ht="11.25" hidden="1"/>
    <row r="60" ht="12" hidden="1" thickBot="1">
      <c r="B60" s="46" t="s">
        <v>24</v>
      </c>
    </row>
    <row r="61" ht="12" hidden="1" thickTop="1">
      <c r="B61" s="47" t="s">
        <v>22</v>
      </c>
    </row>
    <row r="62" ht="11.25" hidden="1">
      <c r="B62" s="62" t="s">
        <v>50</v>
      </c>
    </row>
    <row r="63" ht="11.25" hidden="1"/>
    <row r="64" ht="12" hidden="1" thickBot="1">
      <c r="B64" s="46" t="s">
        <v>25</v>
      </c>
    </row>
    <row r="65" ht="12" hidden="1" thickTop="1">
      <c r="B65" s="47" t="s">
        <v>20</v>
      </c>
    </row>
    <row r="66" ht="11.25" hidden="1">
      <c r="B66" s="48"/>
    </row>
    <row r="67" ht="11.25" hidden="1"/>
    <row r="68" ht="12" hidden="1" thickBot="1">
      <c r="B68" s="46" t="s">
        <v>26</v>
      </c>
    </row>
    <row r="69" ht="12" hidden="1" thickTop="1">
      <c r="B69" s="47" t="s">
        <v>14</v>
      </c>
    </row>
    <row r="70" ht="11.25" hidden="1">
      <c r="B70" s="48"/>
    </row>
    <row r="71" ht="11.25" hidden="1"/>
    <row r="72" ht="12" hidden="1" thickBot="1">
      <c r="B72" s="46" t="s">
        <v>27</v>
      </c>
    </row>
    <row r="73" ht="12" hidden="1" thickTop="1">
      <c r="B73" s="47" t="s">
        <v>14</v>
      </c>
    </row>
    <row r="74" ht="11.25" hidden="1">
      <c r="B74" s="48"/>
    </row>
    <row r="75" ht="11.25" hidden="1"/>
    <row r="76" ht="12" hidden="1" thickBot="1">
      <c r="B76" s="46" t="s">
        <v>28</v>
      </c>
    </row>
    <row r="77" ht="12" hidden="1" thickTop="1">
      <c r="B77" s="47">
        <v>1</v>
      </c>
    </row>
    <row r="78" ht="11.25" hidden="1">
      <c r="B78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7:I47 F37:I37 F27:I27 F25:I25 F19:I19 F21:I21 F32:I32 F30:I30 F41:I41 I43 I10 F13:I13 F15:I15">
      <formula1>#REF!</formula1>
    </dataValidation>
    <dataValidation type="list" showInputMessage="1" showErrorMessage="1" sqref="F28:F29 F44:F46 F16:F18 F22:F24 F33:F35 F38:F40">
      <formula1>$B$69:$B$70</formula1>
    </dataValidation>
    <dataValidation type="list" showInputMessage="1" showErrorMessage="1" sqref="I28:I29 I44:I46 I16:I18 I22:I24 I11:I12 I33:I35 I38:I40">
      <formula1>$B$65:$B$66</formula1>
    </dataValidation>
    <dataValidation type="list" showInputMessage="1" showErrorMessage="1" sqref="F10">
      <formula1>$B$77:$B$78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$B$61:$B$62</formula1>
    </dataValidation>
    <dataValidation type="list" showInputMessage="1" showErrorMessage="1" sqref="D11:D12">
      <formula1>$B$56:$B$58</formula1>
    </dataValidation>
    <dataValidation type="list" allowBlank="1" showInputMessage="1" showErrorMessage="1" sqref="F11:F12">
      <formula1>$B$69:$B$70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Clifton, Suzy</cp:lastModifiedBy>
  <cp:lastPrinted>2001-05-29T14:33:52Z</cp:lastPrinted>
  <dcterms:created xsi:type="dcterms:W3CDTF">2000-03-13T15:50:20Z</dcterms:created>
  <dcterms:modified xsi:type="dcterms:W3CDTF">2024-04-25T22:53:08Z</dcterms:modified>
  <cp:category/>
  <cp:version/>
  <cp:contentType/>
  <cp:contentStatus/>
</cp:coreProperties>
</file>