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'Vote'!$E$22:$I$26</definedName>
    <definedName name="clearIndGenVote">'Vote'!$G$22:$I$26</definedName>
    <definedName name="clearIndREP">'Vote'!$E$34:$I$36</definedName>
    <definedName name="clearIndREPVote">'Vote'!$G$34:$I$36</definedName>
    <definedName name="clearIOU">'Vote'!$E$39:$I$41</definedName>
    <definedName name="clearIOUVote">'Vote'!$G$39:$I$41</definedName>
    <definedName name="clearMarketers">'Vote'!$E$29:$I$31</definedName>
    <definedName name="clearMarketersVote">'Vote'!$G$29:$I$31</definedName>
    <definedName name="clearMuni">'Vote'!$E$44:$I$47</definedName>
    <definedName name="clearMuniVote">'Vote'!$G$44:$I$47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'Vote'!$F$42</definedName>
    <definedName name="countIOUAbstain">'Vote'!$I$42</definedName>
    <definedName name="countMarketers">'Vote'!$F$32</definedName>
    <definedName name="countMarketersAbstain">'Vote'!$I$32</definedName>
    <definedName name="countMuni">'Vote'!$F$48</definedName>
    <definedName name="countMuniAbstain">'Vote'!$I$48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'Vote'!$G$21:$I$27</definedName>
    <definedName name="IndREP">'Vote'!$G$33:$I$37</definedName>
    <definedName name="IOU">'Vote'!$G$38:$I$42</definedName>
    <definedName name="Marketers">'Vote'!$G$28:$I$32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'Vote'!$G$15:$H$51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<sst xmlns="http://schemas.openxmlformats.org/spreadsheetml/2006/main" count="109" uniqueCount="75">
  <si>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</si>
  <si>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</si>
  <si>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</si>
  <si>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</si>
  <si>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</si>
  <si>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</si>
  <si>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</si>
  <si>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</si>
  <si>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</si>
  <si>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</si>
  <si>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</si>
  <si>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</si>
  <si>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</si>
  <si>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</si>
  <si>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</si>
  <si>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</si>
  <si>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</si>
  <si>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</si>
  <si>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</si>
  <si>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</si>
  <si>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</si>
  <si>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</si>
  <si>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</si>
  <si>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</si>
  <si>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</si>
  <si>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</si>
  <si>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</si>
  <si>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</si>
  <si>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</si>
  <si>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</si>
  <si>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</si>
  <si>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</si>
  <si>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</si>
  <si>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</si>
  <si>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</si>
  <si>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</si>
  <si>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</si>
  <si>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</si>
  <si>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</si>
  <si>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</si>
  <si>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</si>
  <si>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</si>
  <si>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</si>
  <si>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</si>
  <si>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</si>
  <si>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</si>
  <si>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</si>
  <si>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</si>
  <si>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</si>
  <si>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</si>
  <si>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</si>
  <si>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</si>
  <si>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</si>
  <si>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</si>
  <si>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</si>
  <si>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</si>
  <si>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</si>
  <si>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</si>
  <si>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</si>
  <si>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</si>
  <si>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Date:  March 20, 2024</t>
  </si>
  <si>
    <t>Lower Colorado River Authority (LCRA)</t>
  </si>
  <si>
    <t>Pedernales Electric Cooperative (PEC)</t>
  </si>
  <si>
    <t xml:space="preserve">EDF Renewables </t>
  </si>
  <si>
    <t>Alex Miller</t>
  </si>
  <si>
    <t>Blake Holt</t>
  </si>
  <si>
    <t>John Varnell (Adam Cochran)</t>
  </si>
  <si>
    <t>GEUS</t>
  </si>
  <si>
    <t>Ashley Cotton</t>
  </si>
  <si>
    <t>Need &gt;50% to Pass</t>
  </si>
  <si>
    <t>Linebacker Power, LLC</t>
  </si>
  <si>
    <t>Mark Spencer</t>
  </si>
  <si>
    <t>Motion Carries</t>
  </si>
  <si>
    <t>PRS Motion:  To recommend approval of NPRR1212 as amended by the 2/22/24 Oncor comments as revised by PRS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</si>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</sst>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4</xdr:row>
      <xdr:rowOff>228600</xdr:rowOff>
    </xdr:from>
    <xdr:to>
      <xdr:col>5</xdr:col>
      <xdr:colOff>19050</xdr:colOff>
      <xdr:row>6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181100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</xdr:row>
      <xdr:rowOff>95250</xdr:rowOff>
    </xdr:from>
    <xdr:to>
      <xdr:col>4</xdr:col>
      <xdr:colOff>1514475</xdr:colOff>
      <xdr:row>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66725"/>
          <a:ext cx="1352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228600</xdr:rowOff>
    </xdr:from>
    <xdr:to>
      <xdr:col>4</xdr:col>
      <xdr:colOff>200025</xdr:colOff>
      <xdr:row>6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1811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73</v>
      </c>
      <c r="C3" s="67"/>
      <c r="D3" s="67"/>
      <c r="E3" s="6"/>
      <c r="F3" s="55" t="s">
        <v>21</v>
      </c>
      <c r="G3" s="63" t="s">
        <v>72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49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2</v>
      </c>
    </row>
    <row r="6" spans="2:9" ht="22.5" customHeight="1">
      <c r="B6" s="6" t="s">
        <v>74</v>
      </c>
      <c r="C6" s="14"/>
      <c r="D6" s="15"/>
      <c r="E6" s="16"/>
      <c r="F6" s="61" t="s">
        <v>69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0.5</v>
      </c>
      <c r="H11" s="32"/>
      <c r="I11" s="20"/>
    </row>
    <row r="12" spans="2:9" ht="9.75">
      <c r="B12" s="31" t="s">
        <v>41</v>
      </c>
      <c r="C12" s="33"/>
      <c r="D12" s="36" t="s">
        <v>18</v>
      </c>
      <c r="E12" s="24" t="s">
        <v>56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38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42</v>
      </c>
      <c r="C16" s="23"/>
      <c r="D16" s="23"/>
      <c r="E16" s="24" t="s">
        <v>34</v>
      </c>
      <c r="F16" s="25" t="s">
        <v>14</v>
      </c>
      <c r="G16" s="49"/>
      <c r="H16" s="49"/>
      <c r="I16" s="20" t="s">
        <v>20</v>
      </c>
    </row>
    <row r="17" spans="2:9" s="22" customFormat="1" ht="9.75">
      <c r="B17" s="23" t="s">
        <v>61</v>
      </c>
      <c r="C17" s="23"/>
      <c r="D17" s="23"/>
      <c r="E17" s="24" t="s">
        <v>65</v>
      </c>
      <c r="F17" s="25" t="s">
        <v>14</v>
      </c>
      <c r="G17" s="49">
        <v>0.5</v>
      </c>
      <c r="H17" s="49"/>
      <c r="I17" s="20"/>
    </row>
    <row r="18" spans="2:9" s="22" customFormat="1" ht="9.75">
      <c r="B18" s="23" t="s">
        <v>62</v>
      </c>
      <c r="C18" s="23"/>
      <c r="D18" s="23"/>
      <c r="E18" s="24" t="s">
        <v>58</v>
      </c>
      <c r="F18" s="25" t="s">
        <v>14</v>
      </c>
      <c r="G18" s="49">
        <v>0.5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1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53</v>
      </c>
      <c r="C22" s="31"/>
      <c r="D22" s="31"/>
      <c r="E22" s="51" t="s">
        <v>52</v>
      </c>
      <c r="F22" s="25" t="s">
        <v>14</v>
      </c>
      <c r="G22" s="50">
        <v>0.3333333333333333</v>
      </c>
      <c r="H22" s="50"/>
      <c r="I22" s="20"/>
    </row>
    <row r="23" spans="2:9" ht="9.75">
      <c r="B23" s="31" t="s">
        <v>63</v>
      </c>
      <c r="C23" s="31"/>
      <c r="D23" s="31"/>
      <c r="E23" s="51" t="s">
        <v>64</v>
      </c>
      <c r="F23" s="25" t="s">
        <v>14</v>
      </c>
      <c r="G23" s="50">
        <v>0.3333333333333333</v>
      </c>
      <c r="H23" s="50"/>
      <c r="I23" s="20"/>
    </row>
    <row r="24" spans="2:9" ht="9.75">
      <c r="B24" s="31" t="s">
        <v>70</v>
      </c>
      <c r="C24" s="31"/>
      <c r="D24" s="31"/>
      <c r="E24" s="51" t="s">
        <v>71</v>
      </c>
      <c r="F24" s="25" t="s">
        <v>14</v>
      </c>
      <c r="G24" s="50"/>
      <c r="H24" s="50"/>
      <c r="I24" s="20" t="s">
        <v>20</v>
      </c>
    </row>
    <row r="25" spans="2:9" ht="9.75">
      <c r="B25" s="31" t="s">
        <v>43</v>
      </c>
      <c r="C25" s="31"/>
      <c r="D25" s="31"/>
      <c r="E25" s="51" t="s">
        <v>36</v>
      </c>
      <c r="F25" s="25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9.75">
      <c r="B27" s="14"/>
      <c r="C27" s="14"/>
      <c r="D27" s="14"/>
      <c r="E27" s="1" t="s">
        <v>19</v>
      </c>
      <c r="F27" s="27">
        <f>COUNTA(F21:F26)</f>
        <v>4</v>
      </c>
      <c r="G27" s="28">
        <f>SUM(G21:G26)</f>
        <v>1</v>
      </c>
      <c r="H27" s="29">
        <f>SUM(H21:H26)</f>
        <v>0</v>
      </c>
      <c r="I27" s="27">
        <f>COUNTA(I21:I26)</f>
        <v>1</v>
      </c>
    </row>
    <row r="28" spans="2:9" ht="9.7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9.75">
      <c r="B29" s="31" t="s">
        <v>44</v>
      </c>
      <c r="C29" s="31"/>
      <c r="D29" s="31"/>
      <c r="E29" s="51" t="s">
        <v>66</v>
      </c>
      <c r="F29" s="25" t="s">
        <v>14</v>
      </c>
      <c r="G29" s="50">
        <v>0.5</v>
      </c>
      <c r="H29" s="50"/>
      <c r="I29" s="20"/>
    </row>
    <row r="30" spans="2:9" ht="9.75">
      <c r="B30" s="31" t="s">
        <v>50</v>
      </c>
      <c r="C30" s="31"/>
      <c r="D30" s="31"/>
      <c r="E30" s="51" t="s">
        <v>51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9.7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9.75">
      <c r="B34" s="31" t="s">
        <v>45</v>
      </c>
      <c r="C34" s="31"/>
      <c r="D34" s="31"/>
      <c r="E34" s="51" t="s">
        <v>35</v>
      </c>
      <c r="F34" s="25" t="s">
        <v>14</v>
      </c>
      <c r="G34" s="50">
        <v>0.5</v>
      </c>
      <c r="H34" s="32"/>
      <c r="I34" s="20"/>
    </row>
    <row r="35" spans="2:9" ht="9.75">
      <c r="B35" s="31" t="s">
        <v>47</v>
      </c>
      <c r="C35" s="31"/>
      <c r="D35" s="31"/>
      <c r="E35" s="51" t="s">
        <v>57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9.7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9.75">
      <c r="B39" s="31" t="s">
        <v>46</v>
      </c>
      <c r="C39" s="31"/>
      <c r="D39" s="31"/>
      <c r="E39" s="51" t="s">
        <v>33</v>
      </c>
      <c r="F39" s="25" t="s">
        <v>14</v>
      </c>
      <c r="G39" s="50">
        <v>0.5</v>
      </c>
      <c r="H39" s="50"/>
      <c r="I39" s="20"/>
    </row>
    <row r="40" spans="2:9" ht="9.75">
      <c r="B40" s="31" t="s">
        <v>54</v>
      </c>
      <c r="C40" s="31"/>
      <c r="D40" s="31"/>
      <c r="E40" s="51" t="s">
        <v>55</v>
      </c>
      <c r="F40" s="25" t="s">
        <v>14</v>
      </c>
      <c r="G40" s="50">
        <v>0.5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4"/>
      <c r="C42" s="14"/>
      <c r="D42" s="14"/>
      <c r="E42" s="1" t="s">
        <v>19</v>
      </c>
      <c r="F42" s="27">
        <f>COUNTA(F38:F41)</f>
        <v>2</v>
      </c>
      <c r="G42" s="28">
        <f>SUM(G38:G41)</f>
        <v>1</v>
      </c>
      <c r="H42" s="29">
        <f>SUM(H38:H41)</f>
        <v>0</v>
      </c>
      <c r="I42" s="27">
        <f>COUNTA(I38:I41)</f>
        <v>0</v>
      </c>
    </row>
    <row r="43" spans="2:9" ht="9.7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9.75">
      <c r="B44" s="31" t="s">
        <v>32</v>
      </c>
      <c r="C44" s="31"/>
      <c r="D44" s="31"/>
      <c r="E44" s="51" t="s">
        <v>37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67</v>
      </c>
      <c r="C45" s="31"/>
      <c r="D45" s="31"/>
      <c r="E45" s="51" t="s">
        <v>68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48</v>
      </c>
      <c r="C46" s="31"/>
      <c r="D46" s="31"/>
      <c r="E46" s="51" t="s">
        <v>59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9.7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0.5" thickBot="1">
      <c r="B51" s="16"/>
      <c r="C51" s="6"/>
      <c r="D51" s="6"/>
      <c r="E51" s="1" t="s">
        <v>19</v>
      </c>
      <c r="F51" s="27">
        <f>F14+F20+F48+F42+F27+F37+F32</f>
        <v>18</v>
      </c>
      <c r="G51" s="42">
        <f>G14+G20+G48+G42+G27+G37+G32</f>
        <v>7</v>
      </c>
      <c r="H51" s="42">
        <f>H14+H20+H48+H42+H27+H37+H32</f>
        <v>0</v>
      </c>
      <c r="I51" s="27">
        <f>I14+I20+I48+I42+I27+I37+I32</f>
        <v>2</v>
      </c>
    </row>
    <row r="52" spans="2:9" ht="11.2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0.5" thickTop="1">
      <c r="B53" s="43"/>
      <c r="C53" s="16"/>
      <c r="D53" s="16"/>
      <c r="E53" s="16"/>
      <c r="F53" s="8"/>
      <c r="G53" s="8"/>
      <c r="H53" s="8"/>
      <c r="I53" s="11"/>
    </row>
    <row r="55" ht="10.5" hidden="1" thickBot="1">
      <c r="B55" s="46" t="s">
        <v>23</v>
      </c>
    </row>
    <row r="56" ht="10.5" hidden="1" thickTop="1">
      <c r="B56" s="47" t="s">
        <v>17</v>
      </c>
    </row>
    <row r="57" ht="9.75" hidden="1">
      <c r="B57" s="47" t="s">
        <v>16</v>
      </c>
    </row>
    <row r="58" ht="9.75" hidden="1">
      <c r="B58" s="48" t="s">
        <v>18</v>
      </c>
    </row>
    <row r="59" ht="9.75" hidden="1"/>
    <row r="60" ht="10.5" hidden="1" thickBot="1">
      <c r="B60" s="46" t="s">
        <v>24</v>
      </c>
    </row>
    <row r="61" ht="10.5" hidden="1" thickTop="1">
      <c r="B61" s="47" t="s">
        <v>22</v>
      </c>
    </row>
    <row r="62" ht="9.75" hidden="1">
      <c r="B62" s="62" t="s">
        <v>49</v>
      </c>
    </row>
    <row r="63" ht="9.75" hidden="1"/>
    <row r="64" ht="10.5" hidden="1" thickBot="1">
      <c r="B64" s="46" t="s">
        <v>25</v>
      </c>
    </row>
    <row r="65" ht="10.5" hidden="1" thickTop="1">
      <c r="B65" s="47" t="s">
        <v>20</v>
      </c>
    </row>
    <row r="66" ht="9.75" hidden="1">
      <c r="B66" s="48"/>
    </row>
    <row r="67" ht="9.75" hidden="1"/>
    <row r="68" ht="10.5" hidden="1" thickBot="1">
      <c r="B68" s="46" t="s">
        <v>26</v>
      </c>
    </row>
    <row r="69" ht="10.5" hidden="1" thickTop="1">
      <c r="B69" s="47" t="s">
        <v>14</v>
      </c>
    </row>
    <row r="70" ht="9.75" hidden="1">
      <c r="B70" s="48"/>
    </row>
    <row r="71" ht="9.75" hidden="1"/>
    <row r="72" ht="10.5" hidden="1" thickBot="1">
      <c r="B72" s="46" t="s">
        <v>27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28</v>
      </c>
    </row>
    <row r="77" ht="10.5" hidden="1" thickTop="1">
      <c r="B77" s="47">
        <v>1</v>
      </c>
    </row>
    <row r="78" ht="9.7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8:I38 F28:I28 F26:I26 F19:I19 F21:I21 F33:I33 F31:I31 F41:I41 I43 I10 F13:I13 F15:I15">
      <formula1>#REF!</formula1>
    </dataValidation>
    <dataValidation type="list" showInputMessage="1" showErrorMessage="1" sqref="F29:F30 F44:F46 F16:F18 F22:F25 F34:F36 F39:F40">
      <formula1>$B$69:$B$70</formula1>
    </dataValidation>
    <dataValidation type="list" showInputMessage="1" showErrorMessage="1" sqref="I29:I30 I44:I46 I16:I18 I22:I25 I11:I12 I34:I36 I39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2">
      <formula1>$B$56:$B$58</formula1>
    </dataValidation>
    <dataValidation type="list" allowBlank="1" showInputMessage="1" showErrorMessage="1" sqref="F11:F12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2024-03-20T20:55:40Z</dcterms:modified>
  <cp:category/>
  <cp:version/>
  <cp:contentType/>
  <cp:contentStatus/>
</cp:coreProperties>
</file>