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xrnr\Desktop\ERCOT\TDTMS\MT Subtype Analysis\"/>
    </mc:Choice>
  </mc:AlternateContent>
  <xr:revisionPtr revIDLastSave="0" documentId="8_{DEDA6357-F855-4F72-A1A6-C8FE1B79D633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4" i="1"/>
  <c r="G24" i="1"/>
  <c r="J23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I23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J2" i="1"/>
  <c r="I2" i="1"/>
  <c r="F24" i="1"/>
  <c r="D24" i="1"/>
  <c r="C24" i="1"/>
</calcChain>
</file>

<file path=xl/sharedStrings.xml><?xml version="1.0" encoding="utf-8"?>
<sst xmlns="http://schemas.openxmlformats.org/spreadsheetml/2006/main" count="55" uniqueCount="54">
  <si>
    <t>Inadvertent Losing</t>
  </si>
  <si>
    <t>Inadvertent Gaining</t>
  </si>
  <si>
    <t>Switch Hold Removal</t>
  </si>
  <si>
    <t>Usage/Billing - Dispute</t>
  </si>
  <si>
    <t>Customer Rescission</t>
  </si>
  <si>
    <t>Usage/Billing - Missing</t>
  </si>
  <si>
    <t>AMS LSE Interval Dispute</t>
  </si>
  <si>
    <t>Other</t>
  </si>
  <si>
    <t>Cancel With Approval</t>
  </si>
  <si>
    <t>Missing Enrollment TXNS</t>
  </si>
  <si>
    <t>997 Issues</t>
  </si>
  <si>
    <t>Siebel Chg/Info</t>
  </si>
  <si>
    <t>Bulk Insert</t>
  </si>
  <si>
    <t>LSE Relationship record present in MP System, not in ERCOT: de-engz</t>
  </si>
  <si>
    <t>Projects</t>
  </si>
  <si>
    <t>AMS LSE Interval Missing</t>
  </si>
  <si>
    <t>Ercot Initiated</t>
  </si>
  <si>
    <t>Safety Net Order</t>
  </si>
  <si>
    <t>Move Out With Meter Removal</t>
  </si>
  <si>
    <t>Redirect Fees</t>
  </si>
  <si>
    <t>Market Rule</t>
  </si>
  <si>
    <t>Issue Sub Type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</si>
  <si>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</si>
  <si>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</si>
  <si>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</si>
  <si>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</si>
  <si>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</si>
  <si>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</si>
  <si>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</si>
  <si>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</si>
  <si>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</si>
  <si>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</si>
  <si>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</si>
  <si>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</si>
  <si>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</si>
  <si>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</si>
  <si>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</si>
  <si>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</si>
  <si>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</si>
  <si>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</si>
  <si>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</si>
  <si>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</si>
  <si>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</si>
  <si>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1/1/21 - 6/30/21</t>
  </si>
  <si>
    <t>Difference last six months</t>
  </si>
  <si>
    <t>Difference same time last year</t>
  </si>
  <si>
    <t xml:space="preserve">TOTALS </t>
  </si>
  <si>
    <t>7/1/21 - 12/31/21</t>
  </si>
  <si>
    <t>1/1/22 - 6/30/22</t>
  </si>
  <si>
    <t>7/1/22 - 12/31/22</t>
  </si>
  <si>
    <t xml:space="preserve">1/1/23 - 6/30/23 </t>
  </si>
  <si>
    <t xml:space="preserve">7/1/23 -12/31/23 </t>
  </si>
  <si>
    <t>Service Order</t>
  </si>
  <si>
    <t>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</si>
</sst>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5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49" fontId="0" fillId="0" borderId="0" xfId="0" applyNumberFormat="1" applyAlignment="1">
      <alignment horizontal="center"/>
    </xf>
    <xf numFmtId="49" fontId="2" fillId="4" borderId="1" xfId="0" applyNumberFormat="1" applyFont="1" applyFill="1" applyBorder="1"/>
    <xf numFmtId="49" fontId="2" fillId="4" borderId="1" xfId="0" applyNumberFormat="1" applyFont="1" applyFill="1" applyBorder="1" applyAlignment="1">
      <alignment horizontal="center" wrapText="1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9" fontId="0" fillId="7" borderId="1" xfId="0" applyNumberFormat="1" applyFill="1" applyBorder="1" applyAlignment="1">
      <alignment wrapText="1"/>
    </xf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2" fontId="0" fillId="0" borderId="0" xfId="0" applyNumberFormat="1"/>
    <xf numFmtId="1" fontId="0" fillId="2" borderId="1" xfId="0" applyNumberFormat="1" applyFill="1" applyBorder="1" applyAlignment="1">
      <alignment horizontal="center" vertical="center"/>
    </xf>
    <xf numFmtId="1" fontId="0" fillId="6" borderId="1" xfId="0" applyNumberFormat="1" applyFill="1" applyBorder="1" applyAlignment="1">
      <alignment horizontal="center" vertical="center"/>
    </xf>
    <xf numFmtId="1" fontId="4" fillId="7" borderId="1" xfId="0" applyNumberFormat="1" applyFont="1" applyFill="1" applyBorder="1" applyAlignment="1">
      <alignment horizontal="center" vertical="center"/>
    </xf>
    <xf numFmtId="1" fontId="5" fillId="7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49" fontId="1" fillId="5" borderId="1" xfId="0" applyNumberFormat="1" applyFont="1" applyFill="1" applyBorder="1" applyAlignment="1">
      <alignment horizontal="center" vertical="center" wrapText="1"/>
    </xf>
    <xf numFmtId="49" fontId="1" fillId="9" borderId="1" xfId="0" applyNumberFormat="1" applyFont="1" applyFill="1" applyBorder="1" applyAlignment="1">
      <alignment horizontal="center" vertical="center" wrapText="1"/>
    </xf>
    <xf numFmtId="49" fontId="1" fillId="8" borderId="1" xfId="0" applyNumberFormat="1" applyFont="1" applyFill="1" applyBorder="1" applyAlignment="1">
      <alignment horizontal="center" vertical="center" wrapText="1"/>
    </xf>
    <xf numFmtId="49" fontId="1" fillId="10" borderId="0" xfId="0" applyNumberFormat="1" applyFont="1" applyFill="1" applyAlignment="1">
      <alignment horizontal="center" vertical="center" wrapText="1"/>
    </xf>
    <xf numFmtId="1" fontId="0" fillId="11" borderId="2" xfId="0" applyNumberFormat="1" applyFill="1" applyBorder="1" applyAlignment="1">
      <alignment horizontal="center"/>
    </xf>
    <xf numFmtId="1" fontId="0" fillId="11" borderId="2" xfId="0" applyNumberFormat="1" applyFill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/>
    </xf>
    <xf numFmtId="49" fontId="0" fillId="3" borderId="3" xfId="0" applyNumberFormat="1" applyFill="1" applyBorder="1" applyAlignment="1">
      <alignment horizontal="center" wrapText="1"/>
    </xf>
    <xf numFmtId="1" fontId="5" fillId="3" borderId="3" xfId="1" applyNumberFormat="1" applyFont="1" applyFill="1" applyBorder="1" applyAlignment="1">
      <alignment horizontal="center" vertical="center"/>
    </xf>
    <xf numFmtId="1" fontId="4" fillId="3" borderId="3" xfId="1" applyNumberFormat="1" applyFont="1" applyFill="1" applyBorder="1" applyAlignment="1">
      <alignment horizontal="center" vertical="center"/>
    </xf>
    <xf numFmtId="1" fontId="0" fillId="12" borderId="1" xfId="0" applyNumberFormat="1" applyFill="1" applyBorder="1" applyAlignment="1">
      <alignment horizontal="center"/>
    </xf>
    <xf numFmtId="1" fontId="1" fillId="12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2" borderId="1" xfId="0" applyFill="1" applyBorder="1" applyAlignment="1">
      <alignment horizontal="center" vertical="center"/>
    </xf>
    <xf numFmtId="49" fontId="1" fillId="13" borderId="1" xfId="0" applyNumberFormat="1" applyFont="1" applyFill="1" applyBorder="1" applyAlignment="1">
      <alignment horizontal="center" vertical="center" wrapText="1"/>
    </xf>
    <xf numFmtId="1" fontId="0" fillId="5" borderId="1" xfId="0" applyNumberFormat="1" applyFill="1" applyBorder="1" applyAlignment="1">
      <alignment horizontal="center"/>
    </xf>
    <xf numFmtId="1" fontId="0" fillId="13" borderId="1" xfId="0" applyNumberForma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D1FFA3"/>
      <color rgb="FF66FF66"/>
      <color rgb="FF99FF33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="1"/>
              <a:t>MT SUBTYPE VOLUMES</a:t>
            </a:r>
          </a:p>
          <a:p>
            <a:pPr>
              <a:defRPr/>
            </a:pPr>
            <a:r>
              <a:rPr lang="en-US" sz="2000" b="1"/>
              <a:t>2021 - 2023</a:t>
            </a:r>
          </a:p>
        </c:rich>
      </c:tx>
      <c:layout>
        <c:manualLayout>
          <c:xMode val="edge"/>
          <c:yMode val="edge"/>
          <c:x val="0.31544383737747067"/>
          <c:y val="1.8045112781954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733262431415402E-2"/>
          <c:y val="0.10664908537196209"/>
          <c:w val="0.89955758194524083"/>
          <c:h val="0.699760804579500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1/1/21 - 6/30/21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Sheet1!$B$2:$B$23</c:f>
              <c:strCach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</c:strCache>
            </c:strRef>
          </c:cat>
          <c:val>
            <c:numRef>
              <c:f>Sheet1!$C$2:$C$23</c:f>
              <c:numCache>
                <c:formatCode>0</c:formatCode>
                <c:ptCount val="22"/>
                <c:pt idx="0">
                  <c:v>24670</c:v>
                </c:pt>
                <c:pt idx="1">
                  <c:v>11732</c:v>
                </c:pt>
                <c:pt idx="2">
                  <c:v>5852</c:v>
                </c:pt>
                <c:pt idx="3">
                  <c:v>9641</c:v>
                </c:pt>
                <c:pt idx="4">
                  <c:v>2638</c:v>
                </c:pt>
                <c:pt idx="5">
                  <c:v>6796</c:v>
                </c:pt>
                <c:pt idx="6">
                  <c:v>14333</c:v>
                </c:pt>
                <c:pt idx="7">
                  <c:v>8552</c:v>
                </c:pt>
                <c:pt idx="8">
                  <c:v>949</c:v>
                </c:pt>
                <c:pt idx="9">
                  <c:v>678</c:v>
                </c:pt>
                <c:pt idx="10">
                  <c:v>26</c:v>
                </c:pt>
                <c:pt idx="11">
                  <c:v>463</c:v>
                </c:pt>
                <c:pt idx="12">
                  <c:v>283</c:v>
                </c:pt>
                <c:pt idx="13">
                  <c:v>282</c:v>
                </c:pt>
                <c:pt idx="14">
                  <c:v>181</c:v>
                </c:pt>
                <c:pt idx="15">
                  <c:v>71</c:v>
                </c:pt>
                <c:pt idx="16">
                  <c:v>417</c:v>
                </c:pt>
                <c:pt idx="17">
                  <c:v>128</c:v>
                </c:pt>
                <c:pt idx="18">
                  <c:v>63</c:v>
                </c:pt>
                <c:pt idx="19">
                  <c:v>23</c:v>
                </c:pt>
                <c:pt idx="20">
                  <c:v>185</c:v>
                </c:pt>
                <c:pt idx="21">
                  <c:v>61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35D3-4799-B479-F4C80AE84797}"/>
            </c:ext>
          </c:extLst>
        </c:ser>
        <c:ser>
          <c:idx val="1"/>
          <c:order val="1"/>
          <c:tx>
            <c:strRef>
              <c:f>Sheet1!$D$1</c:f>
              <c:strCache>
                <c:ptCount val="1"/>
                <c:pt idx="0">
                  <c:v>7/1/21 - 12/31/21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Sheet1!$B$2:$B$23</c:f>
              <c:strCach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</c:strCache>
            </c:strRef>
          </c:cat>
          <c:val>
            <c:numRef>
              <c:f>Sheet1!$D$2:$D$23</c:f>
              <c:numCache>
                <c:formatCode>0</c:formatCode>
                <c:ptCount val="22"/>
                <c:pt idx="0">
                  <c:v>20083</c:v>
                </c:pt>
                <c:pt idx="1">
                  <c:v>13652</c:v>
                </c:pt>
                <c:pt idx="2">
                  <c:v>10147</c:v>
                </c:pt>
                <c:pt idx="3">
                  <c:v>5744</c:v>
                </c:pt>
                <c:pt idx="4">
                  <c:v>1944</c:v>
                </c:pt>
                <c:pt idx="5">
                  <c:v>3389</c:v>
                </c:pt>
                <c:pt idx="6">
                  <c:v>25</c:v>
                </c:pt>
                <c:pt idx="7">
                  <c:v>9888</c:v>
                </c:pt>
                <c:pt idx="8">
                  <c:v>763</c:v>
                </c:pt>
                <c:pt idx="9">
                  <c:v>587</c:v>
                </c:pt>
                <c:pt idx="10">
                  <c:v>798</c:v>
                </c:pt>
                <c:pt idx="11">
                  <c:v>502</c:v>
                </c:pt>
                <c:pt idx="12">
                  <c:v>177</c:v>
                </c:pt>
                <c:pt idx="13">
                  <c:v>411</c:v>
                </c:pt>
                <c:pt idx="14">
                  <c:v>193</c:v>
                </c:pt>
                <c:pt idx="15">
                  <c:v>61</c:v>
                </c:pt>
                <c:pt idx="16">
                  <c:v>228</c:v>
                </c:pt>
                <c:pt idx="17">
                  <c:v>260</c:v>
                </c:pt>
                <c:pt idx="18">
                  <c:v>200</c:v>
                </c:pt>
                <c:pt idx="19">
                  <c:v>76</c:v>
                </c:pt>
                <c:pt idx="20">
                  <c:v>499</c:v>
                </c:pt>
                <c:pt idx="21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D3-4799-B479-F4C80AE84797}"/>
            </c:ext>
          </c:extLst>
        </c:ser>
        <c:ser>
          <c:idx val="2"/>
          <c:order val="2"/>
          <c:tx>
            <c:strRef>
              <c:f>Sheet1!$E$1</c:f>
              <c:strCache>
                <c:ptCount val="1"/>
                <c:pt idx="0">
                  <c:v>1/1/22 - 6/30/22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Sheet1!$B$2:$B$23</c:f>
              <c:strCach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</c:strCache>
            </c:strRef>
          </c:cat>
          <c:val>
            <c:numRef>
              <c:f>Sheet1!$E$2:$E$23</c:f>
              <c:numCache>
                <c:formatCode>0</c:formatCode>
                <c:ptCount val="22"/>
                <c:pt idx="0">
                  <c:v>19974</c:v>
                </c:pt>
                <c:pt idx="1">
                  <c:v>14376</c:v>
                </c:pt>
                <c:pt idx="2">
                  <c:v>7194</c:v>
                </c:pt>
                <c:pt idx="3">
                  <c:v>10454</c:v>
                </c:pt>
                <c:pt idx="4">
                  <c:v>3021</c:v>
                </c:pt>
                <c:pt idx="5">
                  <c:v>9531</c:v>
                </c:pt>
                <c:pt idx="6">
                  <c:v>5</c:v>
                </c:pt>
                <c:pt idx="7">
                  <c:v>4940</c:v>
                </c:pt>
                <c:pt idx="8">
                  <c:v>803</c:v>
                </c:pt>
                <c:pt idx="9">
                  <c:v>703</c:v>
                </c:pt>
                <c:pt idx="10">
                  <c:v>137</c:v>
                </c:pt>
                <c:pt idx="11">
                  <c:v>1387</c:v>
                </c:pt>
                <c:pt idx="12">
                  <c:v>331</c:v>
                </c:pt>
                <c:pt idx="13">
                  <c:v>314</c:v>
                </c:pt>
                <c:pt idx="14">
                  <c:v>150</c:v>
                </c:pt>
                <c:pt idx="15">
                  <c:v>49</c:v>
                </c:pt>
                <c:pt idx="16">
                  <c:v>263</c:v>
                </c:pt>
                <c:pt idx="17">
                  <c:v>142</c:v>
                </c:pt>
                <c:pt idx="18">
                  <c:v>102</c:v>
                </c:pt>
                <c:pt idx="19">
                  <c:v>96</c:v>
                </c:pt>
                <c:pt idx="20">
                  <c:v>349</c:v>
                </c:pt>
                <c:pt idx="21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D3-4799-B479-F4C80AE84797}"/>
            </c:ext>
          </c:extLst>
        </c:ser>
        <c:ser>
          <c:idx val="3"/>
          <c:order val="3"/>
          <c:tx>
            <c:strRef>
              <c:f>Sheet1!$F$1</c:f>
              <c:strCache>
                <c:ptCount val="1"/>
                <c:pt idx="0">
                  <c:v>7/1/22 - 12/31/22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Sheet1!$B$2:$B$23</c:f>
              <c:strCach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</c:strCache>
            </c:strRef>
          </c:cat>
          <c:val>
            <c:numRef>
              <c:f>Sheet1!$F$2:$F$23</c:f>
              <c:numCache>
                <c:formatCode>General</c:formatCode>
                <c:ptCount val="22"/>
                <c:pt idx="0" formatCode="0">
                  <c:v>21468</c:v>
                </c:pt>
                <c:pt idx="1">
                  <c:v>13384</c:v>
                </c:pt>
                <c:pt idx="2">
                  <c:v>8448</c:v>
                </c:pt>
                <c:pt idx="3">
                  <c:v>15726</c:v>
                </c:pt>
                <c:pt idx="4">
                  <c:v>2978</c:v>
                </c:pt>
                <c:pt idx="5">
                  <c:v>10301</c:v>
                </c:pt>
                <c:pt idx="6">
                  <c:v>14</c:v>
                </c:pt>
                <c:pt idx="7">
                  <c:v>3413</c:v>
                </c:pt>
                <c:pt idx="8">
                  <c:v>741</c:v>
                </c:pt>
                <c:pt idx="9">
                  <c:v>519</c:v>
                </c:pt>
                <c:pt idx="10">
                  <c:v>232</c:v>
                </c:pt>
                <c:pt idx="11">
                  <c:v>627</c:v>
                </c:pt>
                <c:pt idx="12">
                  <c:v>317</c:v>
                </c:pt>
                <c:pt idx="13">
                  <c:v>250</c:v>
                </c:pt>
                <c:pt idx="14">
                  <c:v>259</c:v>
                </c:pt>
                <c:pt idx="15">
                  <c:v>31</c:v>
                </c:pt>
                <c:pt idx="16">
                  <c:v>211</c:v>
                </c:pt>
                <c:pt idx="17">
                  <c:v>166</c:v>
                </c:pt>
                <c:pt idx="18">
                  <c:v>64</c:v>
                </c:pt>
                <c:pt idx="19">
                  <c:v>151</c:v>
                </c:pt>
                <c:pt idx="20">
                  <c:v>425</c:v>
                </c:pt>
                <c:pt idx="21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D3-4799-B479-F4C80AE84797}"/>
            </c:ext>
          </c:extLst>
        </c:ser>
        <c:ser>
          <c:idx val="4"/>
          <c:order val="4"/>
          <c:tx>
            <c:strRef>
              <c:f>Sheet1!$G$1</c:f>
              <c:strCache>
                <c:ptCount val="1"/>
                <c:pt idx="0">
                  <c:v>1/1/23 - 6/30/23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Sheet1!$B$2:$B$23</c:f>
              <c:strCach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</c:strCache>
            </c:strRef>
          </c:cat>
          <c:val>
            <c:numRef>
              <c:f>Sheet1!$G$2:$G$23</c:f>
              <c:numCache>
                <c:formatCode>0</c:formatCode>
                <c:ptCount val="22"/>
                <c:pt idx="0">
                  <c:v>18791</c:v>
                </c:pt>
                <c:pt idx="1">
                  <c:v>11716</c:v>
                </c:pt>
                <c:pt idx="2">
                  <c:v>6594</c:v>
                </c:pt>
                <c:pt idx="3">
                  <c:v>8110</c:v>
                </c:pt>
                <c:pt idx="4">
                  <c:v>2354</c:v>
                </c:pt>
                <c:pt idx="5">
                  <c:v>13853</c:v>
                </c:pt>
                <c:pt idx="6">
                  <c:v>415</c:v>
                </c:pt>
                <c:pt idx="7">
                  <c:v>3807</c:v>
                </c:pt>
                <c:pt idx="8">
                  <c:v>708</c:v>
                </c:pt>
                <c:pt idx="9">
                  <c:v>585</c:v>
                </c:pt>
                <c:pt idx="10">
                  <c:v>454</c:v>
                </c:pt>
                <c:pt idx="11">
                  <c:v>486</c:v>
                </c:pt>
                <c:pt idx="12">
                  <c:v>322</c:v>
                </c:pt>
                <c:pt idx="13">
                  <c:v>180</c:v>
                </c:pt>
                <c:pt idx="14">
                  <c:v>409</c:v>
                </c:pt>
                <c:pt idx="15">
                  <c:v>126</c:v>
                </c:pt>
                <c:pt idx="16">
                  <c:v>183</c:v>
                </c:pt>
                <c:pt idx="17">
                  <c:v>205</c:v>
                </c:pt>
                <c:pt idx="18">
                  <c:v>256</c:v>
                </c:pt>
                <c:pt idx="19">
                  <c:v>29</c:v>
                </c:pt>
                <c:pt idx="20">
                  <c:v>443</c:v>
                </c:pt>
                <c:pt idx="2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D3-4799-B479-F4C80AE84797}"/>
            </c:ext>
          </c:extLst>
        </c:ser>
        <c:ser>
          <c:idx val="5"/>
          <c:order val="5"/>
          <c:tx>
            <c:strRef>
              <c:f>Sheet1!$H$1</c:f>
              <c:strCache>
                <c:ptCount val="1"/>
                <c:pt idx="0">
                  <c:v>7/1/23 -12/31/23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Sheet1!$B$2:$B$23</c:f>
              <c:strCach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</c:strCache>
            </c:strRef>
          </c:cat>
          <c:val>
            <c:numRef>
              <c:f>Sheet1!$H$2:$H$23</c:f>
              <c:numCache>
                <c:formatCode>0</c:formatCode>
                <c:ptCount val="22"/>
                <c:pt idx="0">
                  <c:v>21820</c:v>
                </c:pt>
                <c:pt idx="1">
                  <c:v>13018</c:v>
                </c:pt>
                <c:pt idx="2">
                  <c:v>9537</c:v>
                </c:pt>
                <c:pt idx="3">
                  <c:v>11096</c:v>
                </c:pt>
                <c:pt idx="4">
                  <c:v>5620</c:v>
                </c:pt>
                <c:pt idx="5">
                  <c:v>5789</c:v>
                </c:pt>
                <c:pt idx="6">
                  <c:v>132</c:v>
                </c:pt>
                <c:pt idx="7">
                  <c:v>3043</c:v>
                </c:pt>
                <c:pt idx="8">
                  <c:v>1361</c:v>
                </c:pt>
                <c:pt idx="9">
                  <c:v>446</c:v>
                </c:pt>
                <c:pt idx="10">
                  <c:v>248</c:v>
                </c:pt>
                <c:pt idx="11">
                  <c:v>435</c:v>
                </c:pt>
                <c:pt idx="12">
                  <c:v>300</c:v>
                </c:pt>
                <c:pt idx="13">
                  <c:v>390</c:v>
                </c:pt>
                <c:pt idx="14">
                  <c:v>393</c:v>
                </c:pt>
                <c:pt idx="15">
                  <c:v>109</c:v>
                </c:pt>
                <c:pt idx="16">
                  <c:v>124</c:v>
                </c:pt>
                <c:pt idx="17">
                  <c:v>173</c:v>
                </c:pt>
                <c:pt idx="18">
                  <c:v>150</c:v>
                </c:pt>
                <c:pt idx="19">
                  <c:v>12</c:v>
                </c:pt>
                <c:pt idx="20">
                  <c:v>466</c:v>
                </c:pt>
                <c:pt idx="21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5D3-4799-B479-F4C80AE84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48801704"/>
        <c:axId val="448797112"/>
        <c:extLst/>
      </c:barChart>
      <c:catAx>
        <c:axId val="448801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MT</a:t>
                </a:r>
                <a:r>
                  <a:rPr lang="en-US" baseline="0"/>
                  <a:t> SUBTYPE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797112"/>
        <c:crosses val="autoZero"/>
        <c:auto val="1"/>
        <c:lblAlgn val="ctr"/>
        <c:lblOffset val="100"/>
        <c:noMultiLvlLbl val="0"/>
      </c:catAx>
      <c:valAx>
        <c:axId val="448797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vVOLUME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801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551928612757283"/>
          <c:y val="0.12299117873423718"/>
          <c:w val="0.28886549895548774"/>
          <c:h val="0.355265644426025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MT Subtype</a:t>
            </a:r>
            <a:r>
              <a:rPr lang="en-US" sz="1600" b="1" baseline="0"/>
              <a:t> Volumes</a:t>
            </a:r>
          </a:p>
          <a:p>
            <a:pPr>
              <a:defRPr/>
            </a:pPr>
            <a:r>
              <a:rPr lang="en-US" sz="1600" b="1" baseline="0"/>
              <a:t>Top 10  </a:t>
            </a:r>
            <a:endParaRPr lang="en-US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1/1/21 - 6/30/21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Sheet1!$B$2:$B$16</c:f>
              <c:strCach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strCache>
            </c:strRef>
          </c:cat>
          <c:val>
            <c:numRef>
              <c:f>Sheet1!$C$2:$C$16</c:f>
              <c:numCache>
                <c:formatCode>0</c:formatCode>
                <c:ptCount val="15"/>
                <c:pt idx="0">
                  <c:v>24670</c:v>
                </c:pt>
                <c:pt idx="1">
                  <c:v>11732</c:v>
                </c:pt>
                <c:pt idx="2">
                  <c:v>5852</c:v>
                </c:pt>
                <c:pt idx="3">
                  <c:v>9641</c:v>
                </c:pt>
                <c:pt idx="4">
                  <c:v>2638</c:v>
                </c:pt>
                <c:pt idx="5">
                  <c:v>6796</c:v>
                </c:pt>
                <c:pt idx="6">
                  <c:v>14333</c:v>
                </c:pt>
                <c:pt idx="7">
                  <c:v>8552</c:v>
                </c:pt>
                <c:pt idx="8">
                  <c:v>949</c:v>
                </c:pt>
                <c:pt idx="9">
                  <c:v>678</c:v>
                </c:pt>
                <c:pt idx="10">
                  <c:v>26</c:v>
                </c:pt>
                <c:pt idx="11">
                  <c:v>463</c:v>
                </c:pt>
                <c:pt idx="12">
                  <c:v>283</c:v>
                </c:pt>
                <c:pt idx="13">
                  <c:v>282</c:v>
                </c:pt>
                <c:pt idx="14">
                  <c:v>181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BF8C-4C49-8BB4-CC8DE2DE82D6}"/>
            </c:ext>
          </c:extLst>
        </c:ser>
        <c:ser>
          <c:idx val="1"/>
          <c:order val="1"/>
          <c:tx>
            <c:strRef>
              <c:f>Sheet1!$D$1</c:f>
              <c:strCache>
                <c:ptCount val="1"/>
                <c:pt idx="0">
                  <c:v>7/1/21 - 12/31/21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Sheet1!$B$2:$B$16</c:f>
              <c:strCach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strCache>
            </c:strRef>
          </c:cat>
          <c:val>
            <c:numRef>
              <c:f>Sheet1!$D$2:$D$16</c:f>
              <c:numCache>
                <c:formatCode>0</c:formatCode>
                <c:ptCount val="15"/>
                <c:pt idx="0">
                  <c:v>20083</c:v>
                </c:pt>
                <c:pt idx="1">
                  <c:v>13652</c:v>
                </c:pt>
                <c:pt idx="2">
                  <c:v>10147</c:v>
                </c:pt>
                <c:pt idx="3">
                  <c:v>5744</c:v>
                </c:pt>
                <c:pt idx="4">
                  <c:v>1944</c:v>
                </c:pt>
                <c:pt idx="5">
                  <c:v>3389</c:v>
                </c:pt>
                <c:pt idx="6">
                  <c:v>25</c:v>
                </c:pt>
                <c:pt idx="7">
                  <c:v>9888</c:v>
                </c:pt>
                <c:pt idx="8">
                  <c:v>763</c:v>
                </c:pt>
                <c:pt idx="9">
                  <c:v>587</c:v>
                </c:pt>
                <c:pt idx="10">
                  <c:v>798</c:v>
                </c:pt>
                <c:pt idx="11">
                  <c:v>502</c:v>
                </c:pt>
                <c:pt idx="12">
                  <c:v>177</c:v>
                </c:pt>
                <c:pt idx="13">
                  <c:v>411</c:v>
                </c:pt>
                <c:pt idx="14">
                  <c:v>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8C-4C49-8BB4-CC8DE2DE82D6}"/>
            </c:ext>
          </c:extLst>
        </c:ser>
        <c:ser>
          <c:idx val="2"/>
          <c:order val="2"/>
          <c:tx>
            <c:strRef>
              <c:f>Sheet1!$E$1</c:f>
              <c:strCache>
                <c:ptCount val="1"/>
                <c:pt idx="0">
                  <c:v>1/1/22 - 6/30/22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Sheet1!$B$2:$B$16</c:f>
              <c:strCach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strCache>
            </c:strRef>
          </c:cat>
          <c:val>
            <c:numRef>
              <c:f>Sheet1!$E$2:$E$16</c:f>
              <c:numCache>
                <c:formatCode>0</c:formatCode>
                <c:ptCount val="15"/>
                <c:pt idx="0">
                  <c:v>19974</c:v>
                </c:pt>
                <c:pt idx="1">
                  <c:v>14376</c:v>
                </c:pt>
                <c:pt idx="2">
                  <c:v>7194</c:v>
                </c:pt>
                <c:pt idx="3">
                  <c:v>10454</c:v>
                </c:pt>
                <c:pt idx="4">
                  <c:v>3021</c:v>
                </c:pt>
                <c:pt idx="5">
                  <c:v>9531</c:v>
                </c:pt>
                <c:pt idx="6">
                  <c:v>5</c:v>
                </c:pt>
                <c:pt idx="7">
                  <c:v>4940</c:v>
                </c:pt>
                <c:pt idx="8">
                  <c:v>803</c:v>
                </c:pt>
                <c:pt idx="9">
                  <c:v>703</c:v>
                </c:pt>
                <c:pt idx="10">
                  <c:v>137</c:v>
                </c:pt>
                <c:pt idx="11">
                  <c:v>1387</c:v>
                </c:pt>
                <c:pt idx="12">
                  <c:v>331</c:v>
                </c:pt>
                <c:pt idx="13">
                  <c:v>314</c:v>
                </c:pt>
                <c:pt idx="1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8C-4C49-8BB4-CC8DE2DE82D6}"/>
            </c:ext>
          </c:extLst>
        </c:ser>
        <c:ser>
          <c:idx val="3"/>
          <c:order val="3"/>
          <c:tx>
            <c:strRef>
              <c:f>Sheet1!$F$1</c:f>
              <c:strCache>
                <c:ptCount val="1"/>
                <c:pt idx="0">
                  <c:v>7/1/22 - 12/31/22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Sheet1!$B$2:$B$16</c:f>
              <c:strCach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strCache>
            </c:strRef>
          </c:cat>
          <c:val>
            <c:numRef>
              <c:f>Sheet1!$F$2:$F$16</c:f>
              <c:numCache>
                <c:formatCode>General</c:formatCode>
                <c:ptCount val="15"/>
                <c:pt idx="0" formatCode="0">
                  <c:v>21468</c:v>
                </c:pt>
                <c:pt idx="1">
                  <c:v>13384</c:v>
                </c:pt>
                <c:pt idx="2">
                  <c:v>8448</c:v>
                </c:pt>
                <c:pt idx="3">
                  <c:v>15726</c:v>
                </c:pt>
                <c:pt idx="4">
                  <c:v>2978</c:v>
                </c:pt>
                <c:pt idx="5">
                  <c:v>10301</c:v>
                </c:pt>
                <c:pt idx="6">
                  <c:v>14</c:v>
                </c:pt>
                <c:pt idx="7">
                  <c:v>3413</c:v>
                </c:pt>
                <c:pt idx="8">
                  <c:v>741</c:v>
                </c:pt>
                <c:pt idx="9">
                  <c:v>519</c:v>
                </c:pt>
                <c:pt idx="10">
                  <c:v>232</c:v>
                </c:pt>
                <c:pt idx="11">
                  <c:v>627</c:v>
                </c:pt>
                <c:pt idx="12">
                  <c:v>317</c:v>
                </c:pt>
                <c:pt idx="13">
                  <c:v>250</c:v>
                </c:pt>
                <c:pt idx="14">
                  <c:v>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8C-4C49-8BB4-CC8DE2DE82D6}"/>
            </c:ext>
          </c:extLst>
        </c:ser>
        <c:ser>
          <c:idx val="4"/>
          <c:order val="4"/>
          <c:tx>
            <c:strRef>
              <c:f>Sheet1!$G$1</c:f>
              <c:strCache>
                <c:ptCount val="1"/>
                <c:pt idx="0">
                  <c:v>1/1/23 - 6/30/23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Sheet1!$B$2:$B$16</c:f>
              <c:strCach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strCache>
            </c:strRef>
          </c:cat>
          <c:val>
            <c:numRef>
              <c:f>Sheet1!$G$2:$G$16</c:f>
              <c:numCache>
                <c:formatCode>0</c:formatCode>
                <c:ptCount val="15"/>
                <c:pt idx="0">
                  <c:v>18791</c:v>
                </c:pt>
                <c:pt idx="1">
                  <c:v>11716</c:v>
                </c:pt>
                <c:pt idx="2">
                  <c:v>6594</c:v>
                </c:pt>
                <c:pt idx="3">
                  <c:v>8110</c:v>
                </c:pt>
                <c:pt idx="4">
                  <c:v>2354</c:v>
                </c:pt>
                <c:pt idx="5">
                  <c:v>13853</c:v>
                </c:pt>
                <c:pt idx="6">
                  <c:v>415</c:v>
                </c:pt>
                <c:pt idx="7">
                  <c:v>3807</c:v>
                </c:pt>
                <c:pt idx="8">
                  <c:v>708</c:v>
                </c:pt>
                <c:pt idx="9">
                  <c:v>585</c:v>
                </c:pt>
                <c:pt idx="10">
                  <c:v>454</c:v>
                </c:pt>
                <c:pt idx="11">
                  <c:v>486</c:v>
                </c:pt>
                <c:pt idx="12">
                  <c:v>322</c:v>
                </c:pt>
                <c:pt idx="13">
                  <c:v>180</c:v>
                </c:pt>
                <c:pt idx="14">
                  <c:v>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8C-4C49-8BB4-CC8DE2DE82D6}"/>
            </c:ext>
          </c:extLst>
        </c:ser>
        <c:ser>
          <c:idx val="5"/>
          <c:order val="5"/>
          <c:tx>
            <c:strRef>
              <c:f>Sheet1!$H$1</c:f>
              <c:strCache>
                <c:ptCount val="1"/>
                <c:pt idx="0">
                  <c:v>7/1/23 -12/31/23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Sheet1!$B$2:$B$16</c:f>
              <c:strCach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strCache>
            </c:strRef>
          </c:cat>
          <c:val>
            <c:numRef>
              <c:f>Sheet1!$H$2:$H$16</c:f>
              <c:numCache>
                <c:formatCode>0</c:formatCode>
                <c:ptCount val="15"/>
                <c:pt idx="0">
                  <c:v>21820</c:v>
                </c:pt>
                <c:pt idx="1">
                  <c:v>13018</c:v>
                </c:pt>
                <c:pt idx="2">
                  <c:v>9537</c:v>
                </c:pt>
                <c:pt idx="3">
                  <c:v>11096</c:v>
                </c:pt>
                <c:pt idx="4">
                  <c:v>5620</c:v>
                </c:pt>
                <c:pt idx="5">
                  <c:v>5789</c:v>
                </c:pt>
                <c:pt idx="6">
                  <c:v>132</c:v>
                </c:pt>
                <c:pt idx="7">
                  <c:v>3043</c:v>
                </c:pt>
                <c:pt idx="8">
                  <c:v>1361</c:v>
                </c:pt>
                <c:pt idx="9">
                  <c:v>446</c:v>
                </c:pt>
                <c:pt idx="10">
                  <c:v>248</c:v>
                </c:pt>
                <c:pt idx="11">
                  <c:v>435</c:v>
                </c:pt>
                <c:pt idx="12">
                  <c:v>300</c:v>
                </c:pt>
                <c:pt idx="13">
                  <c:v>390</c:v>
                </c:pt>
                <c:pt idx="14">
                  <c:v>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8C-4C49-8BB4-CC8DE2DE8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89818464"/>
        <c:axId val="989817808"/>
        <c:extLst/>
      </c:barChart>
      <c:catAx>
        <c:axId val="98981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9817808"/>
        <c:crosses val="autoZero"/>
        <c:auto val="1"/>
        <c:lblAlgn val="ctr"/>
        <c:lblOffset val="100"/>
        <c:noMultiLvlLbl val="0"/>
      </c:catAx>
      <c:valAx>
        <c:axId val="989817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9818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099779558122916"/>
          <c:y val="0.29543479110750015"/>
          <c:w val="0.15955712959460852"/>
          <c:h val="0.440973623557581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24</xdr:row>
      <xdr:rowOff>139700</xdr:rowOff>
    </xdr:from>
    <xdr:to>
      <xdr:col>8</xdr:col>
      <xdr:colOff>400050</xdr:colOff>
      <xdr:row>48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DCFD90-1A55-42BB-A205-3CB06BA7D8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425450</xdr:colOff>
      <xdr:row>0</xdr:row>
      <xdr:rowOff>417511</xdr:rowOff>
    </xdr:from>
    <xdr:to>
      <xdr:col>21</xdr:col>
      <xdr:colOff>158750</xdr:colOff>
      <xdr:row>17</xdr:row>
      <xdr:rowOff>133349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AB306B4-CA6D-9663-B2D7-438555FE81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tabSelected="1" zoomScaleNormal="100" workbookViewId="0">
      <selection activeCell="L40" sqref="L40"/>
    </sheetView>
  </sheetViews>
  <sheetFormatPr defaultColWidth="8.81640625" defaultRowHeight="14.5" x14ac:dyDescent="0.35"/>
  <cols>
    <col min="1" max="1" width="30.90625" style="1" customWidth="1"/>
    <col min="2" max="2" width="7.81640625" style="3" customWidth="1"/>
    <col min="3" max="3" width="10.54296875" style="3" customWidth="1"/>
    <col min="4" max="7" width="10.54296875" style="1" customWidth="1"/>
    <col min="8" max="8" width="10.54296875" style="29" customWidth="1"/>
    <col min="9" max="9" width="10.81640625" style="1" bestFit="1" customWidth="1"/>
    <col min="10" max="10" width="10.26953125" style="1" customWidth="1"/>
    <col min="11" max="16384" width="8.81640625" style="1"/>
  </cols>
  <sheetData>
    <row r="1" spans="1:13" ht="47.15" customHeight="1" x14ac:dyDescent="0.35">
      <c r="A1" s="4" t="s">
        <v>21</v>
      </c>
      <c r="B1" s="5" t="s">
        <v>21</v>
      </c>
      <c r="C1" s="18" t="s">
        <v>43</v>
      </c>
      <c r="D1" s="19" t="s">
        <v>47</v>
      </c>
      <c r="E1" s="20" t="s">
        <v>48</v>
      </c>
      <c r="F1" s="28" t="s">
        <v>49</v>
      </c>
      <c r="G1" s="32" t="s">
        <v>50</v>
      </c>
      <c r="H1" s="17" t="s">
        <v>51</v>
      </c>
      <c r="I1" s="24" t="s">
        <v>44</v>
      </c>
      <c r="J1" s="8" t="s">
        <v>45</v>
      </c>
    </row>
    <row r="2" spans="1:13" x14ac:dyDescent="0.35">
      <c r="A2" s="2" t="s">
        <v>0</v>
      </c>
      <c r="B2" s="6" t="s">
        <v>22</v>
      </c>
      <c r="C2" s="13">
        <v>24670</v>
      </c>
      <c r="D2" s="12">
        <v>20083</v>
      </c>
      <c r="E2" s="21">
        <v>19974</v>
      </c>
      <c r="F2" s="27">
        <v>21468</v>
      </c>
      <c r="G2" s="34">
        <v>18791</v>
      </c>
      <c r="H2" s="33">
        <v>21820</v>
      </c>
      <c r="I2" s="26">
        <f>+H2-G2</f>
        <v>3029</v>
      </c>
      <c r="J2" s="14">
        <f>+H2-F2</f>
        <v>352</v>
      </c>
      <c r="L2" s="11"/>
      <c r="M2" s="11"/>
    </row>
    <row r="3" spans="1:13" x14ac:dyDescent="0.35">
      <c r="A3" s="2" t="s">
        <v>1</v>
      </c>
      <c r="B3" s="6" t="s">
        <v>23</v>
      </c>
      <c r="C3" s="13">
        <v>11732</v>
      </c>
      <c r="D3" s="12">
        <v>13652</v>
      </c>
      <c r="E3" s="21">
        <v>14376</v>
      </c>
      <c r="F3" s="30">
        <v>13384</v>
      </c>
      <c r="G3" s="34">
        <v>11716</v>
      </c>
      <c r="H3" s="33">
        <v>13018</v>
      </c>
      <c r="I3" s="26">
        <f t="shared" ref="I3:I23" si="0">+H3-G3</f>
        <v>1302</v>
      </c>
      <c r="J3" s="15">
        <f t="shared" ref="J3:J23" si="1">+H3-F3</f>
        <v>-366</v>
      </c>
      <c r="L3" s="11"/>
      <c r="M3" s="11"/>
    </row>
    <row r="4" spans="1:13" x14ac:dyDescent="0.35">
      <c r="A4" s="2" t="s">
        <v>2</v>
      </c>
      <c r="B4" s="6" t="s">
        <v>24</v>
      </c>
      <c r="C4" s="13">
        <v>5852</v>
      </c>
      <c r="D4" s="12">
        <v>10147</v>
      </c>
      <c r="E4" s="21">
        <v>7194</v>
      </c>
      <c r="F4" s="30">
        <v>8448</v>
      </c>
      <c r="G4" s="34">
        <v>6594</v>
      </c>
      <c r="H4" s="33">
        <v>9537</v>
      </c>
      <c r="I4" s="26">
        <f t="shared" si="0"/>
        <v>2943</v>
      </c>
      <c r="J4" s="14">
        <f t="shared" si="1"/>
        <v>1089</v>
      </c>
      <c r="L4" s="11"/>
      <c r="M4" s="11"/>
    </row>
    <row r="5" spans="1:13" x14ac:dyDescent="0.35">
      <c r="A5" s="2" t="s">
        <v>3</v>
      </c>
      <c r="B5" s="6" t="s">
        <v>25</v>
      </c>
      <c r="C5" s="13">
        <v>9641</v>
      </c>
      <c r="D5" s="12">
        <v>5744</v>
      </c>
      <c r="E5" s="21">
        <v>10454</v>
      </c>
      <c r="F5" s="30">
        <v>15726</v>
      </c>
      <c r="G5" s="34">
        <v>8110</v>
      </c>
      <c r="H5" s="33">
        <v>11096</v>
      </c>
      <c r="I5" s="26">
        <f t="shared" si="0"/>
        <v>2986</v>
      </c>
      <c r="J5" s="15">
        <f t="shared" si="1"/>
        <v>-4630</v>
      </c>
      <c r="L5" s="11"/>
      <c r="M5" s="11"/>
    </row>
    <row r="6" spans="1:13" x14ac:dyDescent="0.35">
      <c r="A6" s="2" t="s">
        <v>4</v>
      </c>
      <c r="B6" s="6" t="s">
        <v>26</v>
      </c>
      <c r="C6" s="13">
        <v>2638</v>
      </c>
      <c r="D6" s="12">
        <v>1944</v>
      </c>
      <c r="E6" s="21">
        <v>3021</v>
      </c>
      <c r="F6" s="30">
        <v>2978</v>
      </c>
      <c r="G6" s="34">
        <v>2354</v>
      </c>
      <c r="H6" s="33">
        <v>5620</v>
      </c>
      <c r="I6" s="26">
        <f t="shared" si="0"/>
        <v>3266</v>
      </c>
      <c r="J6" s="14">
        <f t="shared" si="1"/>
        <v>2642</v>
      </c>
      <c r="L6" s="11"/>
      <c r="M6" s="11"/>
    </row>
    <row r="7" spans="1:13" x14ac:dyDescent="0.35">
      <c r="A7" s="2" t="s">
        <v>5</v>
      </c>
      <c r="B7" s="6" t="s">
        <v>27</v>
      </c>
      <c r="C7" s="13">
        <v>6796</v>
      </c>
      <c r="D7" s="12">
        <v>3389</v>
      </c>
      <c r="E7" s="21">
        <v>9531</v>
      </c>
      <c r="F7" s="30">
        <v>10301</v>
      </c>
      <c r="G7" s="34">
        <v>13853</v>
      </c>
      <c r="H7" s="33">
        <v>5789</v>
      </c>
      <c r="I7" s="25">
        <f t="shared" si="0"/>
        <v>-8064</v>
      </c>
      <c r="J7" s="15">
        <f t="shared" si="1"/>
        <v>-4512</v>
      </c>
      <c r="L7" s="11"/>
      <c r="M7" s="11"/>
    </row>
    <row r="8" spans="1:13" x14ac:dyDescent="0.35">
      <c r="A8" s="2" t="s">
        <v>6</v>
      </c>
      <c r="B8" s="6" t="s">
        <v>28</v>
      </c>
      <c r="C8" s="13">
        <v>14333</v>
      </c>
      <c r="D8" s="12">
        <v>25</v>
      </c>
      <c r="E8" s="21">
        <v>5</v>
      </c>
      <c r="F8" s="30">
        <v>14</v>
      </c>
      <c r="G8" s="34">
        <v>415</v>
      </c>
      <c r="H8" s="33">
        <v>132</v>
      </c>
      <c r="I8" s="25">
        <f t="shared" si="0"/>
        <v>-283</v>
      </c>
      <c r="J8" s="14">
        <f t="shared" si="1"/>
        <v>118</v>
      </c>
      <c r="L8" s="11"/>
      <c r="M8" s="11"/>
    </row>
    <row r="9" spans="1:13" x14ac:dyDescent="0.35">
      <c r="A9" s="2" t="s">
        <v>7</v>
      </c>
      <c r="B9" s="6" t="s">
        <v>29</v>
      </c>
      <c r="C9" s="13">
        <v>8552</v>
      </c>
      <c r="D9" s="12">
        <v>9888</v>
      </c>
      <c r="E9" s="21">
        <v>4940</v>
      </c>
      <c r="F9" s="30">
        <v>3413</v>
      </c>
      <c r="G9" s="34">
        <v>3807</v>
      </c>
      <c r="H9" s="33">
        <v>3043</v>
      </c>
      <c r="I9" s="25">
        <f t="shared" si="0"/>
        <v>-764</v>
      </c>
      <c r="J9" s="15">
        <f t="shared" si="1"/>
        <v>-370</v>
      </c>
      <c r="L9" s="11"/>
      <c r="M9" s="11"/>
    </row>
    <row r="10" spans="1:13" x14ac:dyDescent="0.35">
      <c r="A10" s="2" t="s">
        <v>8</v>
      </c>
      <c r="B10" s="6" t="s">
        <v>30</v>
      </c>
      <c r="C10" s="13">
        <v>949</v>
      </c>
      <c r="D10" s="12">
        <v>763</v>
      </c>
      <c r="E10" s="21">
        <v>803</v>
      </c>
      <c r="F10" s="30">
        <v>741</v>
      </c>
      <c r="G10" s="34">
        <v>708</v>
      </c>
      <c r="H10" s="33">
        <v>1361</v>
      </c>
      <c r="I10" s="26">
        <f t="shared" si="0"/>
        <v>653</v>
      </c>
      <c r="J10" s="14">
        <f t="shared" si="1"/>
        <v>620</v>
      </c>
      <c r="L10" s="11"/>
      <c r="M10" s="11"/>
    </row>
    <row r="11" spans="1:13" x14ac:dyDescent="0.35">
      <c r="A11" s="2" t="s">
        <v>9</v>
      </c>
      <c r="B11" s="6" t="s">
        <v>31</v>
      </c>
      <c r="C11" s="13">
        <v>678</v>
      </c>
      <c r="D11" s="12">
        <v>587</v>
      </c>
      <c r="E11" s="21">
        <v>703</v>
      </c>
      <c r="F11" s="30">
        <v>519</v>
      </c>
      <c r="G11" s="34">
        <v>585</v>
      </c>
      <c r="H11" s="33">
        <v>446</v>
      </c>
      <c r="I11" s="25">
        <f t="shared" si="0"/>
        <v>-139</v>
      </c>
      <c r="J11" s="15">
        <f t="shared" si="1"/>
        <v>-73</v>
      </c>
      <c r="L11" s="11"/>
      <c r="M11" s="11"/>
    </row>
    <row r="12" spans="1:13" x14ac:dyDescent="0.35">
      <c r="A12" s="2" t="s">
        <v>10</v>
      </c>
      <c r="B12" s="6" t="s">
        <v>32</v>
      </c>
      <c r="C12" s="13">
        <v>26</v>
      </c>
      <c r="D12" s="12">
        <v>798</v>
      </c>
      <c r="E12" s="21">
        <v>137</v>
      </c>
      <c r="F12" s="30">
        <v>232</v>
      </c>
      <c r="G12" s="34">
        <v>454</v>
      </c>
      <c r="H12" s="33">
        <v>248</v>
      </c>
      <c r="I12" s="25">
        <f t="shared" si="0"/>
        <v>-206</v>
      </c>
      <c r="J12" s="14">
        <f t="shared" si="1"/>
        <v>16</v>
      </c>
      <c r="L12" s="11"/>
      <c r="M12" s="11"/>
    </row>
    <row r="13" spans="1:13" x14ac:dyDescent="0.35">
      <c r="A13" s="2" t="s">
        <v>11</v>
      </c>
      <c r="B13" s="6" t="s">
        <v>33</v>
      </c>
      <c r="C13" s="13">
        <v>463</v>
      </c>
      <c r="D13" s="12">
        <v>502</v>
      </c>
      <c r="E13" s="21">
        <v>1387</v>
      </c>
      <c r="F13" s="30">
        <v>627</v>
      </c>
      <c r="G13" s="34">
        <v>486</v>
      </c>
      <c r="H13" s="33">
        <v>435</v>
      </c>
      <c r="I13" s="25">
        <f t="shared" si="0"/>
        <v>-51</v>
      </c>
      <c r="J13" s="15">
        <f t="shared" si="1"/>
        <v>-192</v>
      </c>
      <c r="L13" s="11"/>
      <c r="M13" s="11"/>
    </row>
    <row r="14" spans="1:13" x14ac:dyDescent="0.35">
      <c r="A14" s="2" t="s">
        <v>12</v>
      </c>
      <c r="B14" s="6" t="s">
        <v>34</v>
      </c>
      <c r="C14" s="13">
        <v>283</v>
      </c>
      <c r="D14" s="12">
        <v>177</v>
      </c>
      <c r="E14" s="21">
        <v>331</v>
      </c>
      <c r="F14" s="30">
        <v>317</v>
      </c>
      <c r="G14" s="34">
        <v>322</v>
      </c>
      <c r="H14" s="33">
        <v>300</v>
      </c>
      <c r="I14" s="25">
        <f t="shared" si="0"/>
        <v>-22</v>
      </c>
      <c r="J14" s="15">
        <f t="shared" si="1"/>
        <v>-17</v>
      </c>
      <c r="L14" s="11"/>
      <c r="M14" s="11"/>
    </row>
    <row r="15" spans="1:13" ht="29" x14ac:dyDescent="0.35">
      <c r="A15" s="7" t="s">
        <v>13</v>
      </c>
      <c r="B15" s="6" t="s">
        <v>35</v>
      </c>
      <c r="C15" s="13">
        <v>282</v>
      </c>
      <c r="D15" s="12">
        <v>411</v>
      </c>
      <c r="E15" s="22">
        <v>314</v>
      </c>
      <c r="F15" s="31">
        <v>250</v>
      </c>
      <c r="G15" s="34">
        <v>180</v>
      </c>
      <c r="H15" s="33">
        <v>390</v>
      </c>
      <c r="I15" s="26">
        <f t="shared" si="0"/>
        <v>210</v>
      </c>
      <c r="J15" s="14">
        <f t="shared" si="1"/>
        <v>140</v>
      </c>
      <c r="L15" s="11"/>
      <c r="M15" s="11"/>
    </row>
    <row r="16" spans="1:13" x14ac:dyDescent="0.35">
      <c r="A16" s="2" t="s">
        <v>14</v>
      </c>
      <c r="B16" s="6" t="s">
        <v>36</v>
      </c>
      <c r="C16" s="13">
        <v>181</v>
      </c>
      <c r="D16" s="12">
        <v>193</v>
      </c>
      <c r="E16" s="21">
        <v>150</v>
      </c>
      <c r="F16" s="30">
        <v>259</v>
      </c>
      <c r="G16" s="34">
        <v>409</v>
      </c>
      <c r="H16" s="33">
        <v>393</v>
      </c>
      <c r="I16" s="25">
        <f t="shared" si="0"/>
        <v>-16</v>
      </c>
      <c r="J16" s="14">
        <f t="shared" si="1"/>
        <v>134</v>
      </c>
      <c r="L16" s="11"/>
      <c r="M16" s="11"/>
    </row>
    <row r="17" spans="1:13" x14ac:dyDescent="0.35">
      <c r="A17" s="2" t="s">
        <v>15</v>
      </c>
      <c r="B17" s="6" t="s">
        <v>37</v>
      </c>
      <c r="C17" s="13">
        <v>71</v>
      </c>
      <c r="D17" s="12">
        <v>61</v>
      </c>
      <c r="E17" s="21">
        <v>49</v>
      </c>
      <c r="F17" s="30">
        <v>31</v>
      </c>
      <c r="G17" s="34">
        <v>126</v>
      </c>
      <c r="H17" s="33">
        <v>109</v>
      </c>
      <c r="I17" s="25">
        <f t="shared" si="0"/>
        <v>-17</v>
      </c>
      <c r="J17" s="14">
        <f t="shared" si="1"/>
        <v>78</v>
      </c>
      <c r="L17" s="11"/>
      <c r="M17" s="11"/>
    </row>
    <row r="18" spans="1:13" x14ac:dyDescent="0.35">
      <c r="A18" s="2" t="s">
        <v>16</v>
      </c>
      <c r="B18" s="6" t="s">
        <v>38</v>
      </c>
      <c r="C18" s="13">
        <v>417</v>
      </c>
      <c r="D18" s="12">
        <v>228</v>
      </c>
      <c r="E18" s="21">
        <v>263</v>
      </c>
      <c r="F18" s="30">
        <v>211</v>
      </c>
      <c r="G18" s="34">
        <v>183</v>
      </c>
      <c r="H18" s="33">
        <v>124</v>
      </c>
      <c r="I18" s="25">
        <f t="shared" si="0"/>
        <v>-59</v>
      </c>
      <c r="J18" s="15">
        <f t="shared" si="1"/>
        <v>-87</v>
      </c>
      <c r="L18" s="11"/>
      <c r="M18" s="11"/>
    </row>
    <row r="19" spans="1:13" x14ac:dyDescent="0.35">
      <c r="A19" s="2" t="s">
        <v>17</v>
      </c>
      <c r="B19" s="6" t="s">
        <v>39</v>
      </c>
      <c r="C19" s="13">
        <v>128</v>
      </c>
      <c r="D19" s="12">
        <v>260</v>
      </c>
      <c r="E19" s="21">
        <v>142</v>
      </c>
      <c r="F19" s="30">
        <v>166</v>
      </c>
      <c r="G19" s="34">
        <v>205</v>
      </c>
      <c r="H19" s="33">
        <v>173</v>
      </c>
      <c r="I19" s="25">
        <f t="shared" si="0"/>
        <v>-32</v>
      </c>
      <c r="J19" s="14">
        <f t="shared" si="1"/>
        <v>7</v>
      </c>
      <c r="L19" s="11"/>
      <c r="M19" s="11"/>
    </row>
    <row r="20" spans="1:13" x14ac:dyDescent="0.35">
      <c r="A20" s="2" t="s">
        <v>18</v>
      </c>
      <c r="B20" s="6" t="s">
        <v>40</v>
      </c>
      <c r="C20" s="13">
        <v>63</v>
      </c>
      <c r="D20" s="12">
        <v>200</v>
      </c>
      <c r="E20" s="21">
        <v>102</v>
      </c>
      <c r="F20" s="30">
        <v>64</v>
      </c>
      <c r="G20" s="34">
        <v>256</v>
      </c>
      <c r="H20" s="33">
        <v>150</v>
      </c>
      <c r="I20" s="25">
        <f t="shared" si="0"/>
        <v>-106</v>
      </c>
      <c r="J20" s="14">
        <f t="shared" si="1"/>
        <v>86</v>
      </c>
      <c r="L20" s="11"/>
      <c r="M20" s="11"/>
    </row>
    <row r="21" spans="1:13" x14ac:dyDescent="0.35">
      <c r="A21" s="2" t="s">
        <v>19</v>
      </c>
      <c r="B21" s="6" t="s">
        <v>41</v>
      </c>
      <c r="C21" s="13">
        <v>23</v>
      </c>
      <c r="D21" s="12">
        <v>76</v>
      </c>
      <c r="E21" s="21">
        <v>96</v>
      </c>
      <c r="F21" s="30">
        <v>151</v>
      </c>
      <c r="G21" s="34">
        <v>29</v>
      </c>
      <c r="H21" s="33">
        <v>12</v>
      </c>
      <c r="I21" s="25">
        <f t="shared" si="0"/>
        <v>-17</v>
      </c>
      <c r="J21" s="15">
        <f t="shared" si="1"/>
        <v>-139</v>
      </c>
      <c r="L21" s="11"/>
      <c r="M21" s="11"/>
    </row>
    <row r="22" spans="1:13" x14ac:dyDescent="0.35">
      <c r="A22" s="2" t="s">
        <v>52</v>
      </c>
      <c r="B22" s="6" t="s">
        <v>42</v>
      </c>
      <c r="C22" s="13">
        <v>185</v>
      </c>
      <c r="D22" s="12">
        <v>499</v>
      </c>
      <c r="E22" s="21">
        <v>349</v>
      </c>
      <c r="F22" s="30">
        <v>425</v>
      </c>
      <c r="G22" s="34">
        <v>443</v>
      </c>
      <c r="H22" s="33">
        <v>466</v>
      </c>
      <c r="I22" s="26">
        <f t="shared" si="0"/>
        <v>23</v>
      </c>
      <c r="J22" s="14">
        <f t="shared" si="1"/>
        <v>41</v>
      </c>
      <c r="L22" s="11"/>
      <c r="M22" s="11"/>
    </row>
    <row r="23" spans="1:13" x14ac:dyDescent="0.35">
      <c r="A23" s="2" t="s">
        <v>20</v>
      </c>
      <c r="B23" s="6" t="s">
        <v>53</v>
      </c>
      <c r="C23" s="13">
        <v>61</v>
      </c>
      <c r="D23" s="12">
        <v>60</v>
      </c>
      <c r="E23" s="21">
        <v>53</v>
      </c>
      <c r="F23" s="30">
        <v>62</v>
      </c>
      <c r="G23" s="34">
        <v>100</v>
      </c>
      <c r="H23" s="33">
        <v>49</v>
      </c>
      <c r="I23" s="25">
        <f t="shared" si="0"/>
        <v>-51</v>
      </c>
      <c r="J23" s="15">
        <f t="shared" si="1"/>
        <v>-13</v>
      </c>
      <c r="L23" s="11"/>
      <c r="M23" s="11"/>
    </row>
    <row r="24" spans="1:13" x14ac:dyDescent="0.35">
      <c r="A24" s="9" t="s">
        <v>46</v>
      </c>
      <c r="B24" s="10"/>
      <c r="C24" s="16">
        <f>SUM(C2:C23)</f>
        <v>88024</v>
      </c>
      <c r="D24" s="16">
        <f>SUM(D2:D23)</f>
        <v>69687</v>
      </c>
      <c r="E24" s="23">
        <v>74697</v>
      </c>
      <c r="F24" s="16">
        <f>SUM(F2:F23)</f>
        <v>79787</v>
      </c>
      <c r="G24" s="16">
        <f>SUM(G2:G23)</f>
        <v>70126</v>
      </c>
      <c r="H24" s="16">
        <f>SUM(H2:H23)</f>
        <v>74711</v>
      </c>
      <c r="J24" s="11"/>
    </row>
  </sheetData>
  <pageMargins left="0.7" right="0.7" top="0.75" bottom="0.75" header="0.3" footer="0.3"/>
  <pageSetup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Electric Reliability Council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Michelsen, David</dc:creator>
  <cp:lastModifiedBy>Wiegand, Sheri</cp:lastModifiedBy>
  <dcterms:created xsi:type="dcterms:W3CDTF">2019-04-02T16:16:43Z</dcterms:created>
  <dcterms:modified xsi:type="dcterms:W3CDTF">2024-02-08T03:45:53Z</dcterms:modified>
</cp:coreProperties>
</file>