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'Vote'!$E$22:$I$31</definedName>
    <definedName name="clearIndGenVote">'Vote'!$G$22:$I$31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'Vote'!$E$34:$I$37</definedName>
    <definedName name="clearMarketersVote">'Vote'!$G$34:$I$37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'Vote'!$F$32</definedName>
    <definedName name="countIndGenAbstain">'Vote'!$I$32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'Vote'!$G$21:$I$32</definedName>
    <definedName name="IndREP">'Vote'!$G$39:$I$43</definedName>
    <definedName name="IOU">'Vote'!$G$44:$I$48</definedName>
    <definedName name="Marketers">'Vote'!$G$33:$I$38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<sst xmlns="http://schemas.openxmlformats.org/spreadsheetml/2006/main" count="122" uniqueCount="87">
  <si>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</si>
  <si>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</si>
  <si>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</si>
  <si>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</si>
  <si>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</si>
  <si>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</si>
  <si>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</si>
  <si>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</si>
  <si>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</si>
  <si>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</si>
  <si>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</si>
  <si>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</si>
  <si>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</si>
  <si>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</si>
  <si>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</si>
  <si>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</si>
  <si>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</si>
  <si>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</si>
  <si>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</si>
  <si>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</si>
  <si>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</si>
  <si>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</si>
  <si>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</si>
  <si>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</si>
  <si>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</si>
  <si>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</si>
  <si>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</si>
  <si>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</si>
  <si>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</si>
  <si>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</si>
  <si>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</si>
  <si>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</si>
  <si>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</si>
  <si>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</si>
  <si>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</si>
  <si>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</si>
  <si>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</si>
  <si>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</si>
  <si>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</si>
  <si>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</si>
  <si>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</si>
  <si>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</si>
  <si>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</si>
  <si>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</si>
  <si>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</si>
  <si>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</si>
  <si>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</si>
  <si>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</si>
  <si>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</si>
  <si>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</si>
  <si>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</si>
  <si>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</si>
  <si>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</si>
  <si>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</si>
  <si>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</si>
  <si>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</si>
  <si>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</si>
  <si>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</si>
  <si>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</si>
  <si>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 xml:space="preserve">Ryan Pfefferle </t>
  </si>
  <si>
    <t xml:space="preserve">Aaron Winn </t>
  </si>
  <si>
    <t xml:space="preserve">Kristin Abbott </t>
  </si>
  <si>
    <t>Date:  January 11, 2024</t>
  </si>
  <si>
    <t>Jim Lee (Perrin Wall)</t>
  </si>
  <si>
    <t>Lower Colorado River Authority (LCRA)</t>
  </si>
  <si>
    <t xml:space="preserve">Blake Holt </t>
  </si>
  <si>
    <t>Key Capture Energy</t>
  </si>
  <si>
    <t>Jupiter Power</t>
  </si>
  <si>
    <t>Enel Green Power NA</t>
  </si>
  <si>
    <t>ENGIE North America (ENGIE)</t>
  </si>
  <si>
    <t>EDF Renewables</t>
  </si>
  <si>
    <t>RWE</t>
  </si>
  <si>
    <t>Danny Musher</t>
  </si>
  <si>
    <t>Caitlin Smith</t>
  </si>
  <si>
    <t>Ann Coultas</t>
  </si>
  <si>
    <t>Bob Helton</t>
  </si>
  <si>
    <t>Alex Miller</t>
  </si>
  <si>
    <t>Tom Burke</t>
  </si>
  <si>
    <t>Shell Energy North America (SENA)</t>
  </si>
  <si>
    <t>James Okenfuss</t>
  </si>
  <si>
    <t>GEUS</t>
  </si>
  <si>
    <t>Ashley Cotton</t>
  </si>
  <si>
    <t>Need &gt;50% to Pass</t>
  </si>
  <si>
    <t xml:space="preserve">Calpine </t>
  </si>
  <si>
    <t>Bryan Sams</t>
  </si>
  <si>
    <t>Motion Carries</t>
  </si>
  <si>
    <t>PRS Motion:  To endorse and forward to TAC the 12/15/23 PRS Report and 1/9/24 Impact Analysis for NPRR1208 with a recommended priority of 2024 and rank of 4090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</si>
</sst>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86</v>
      </c>
      <c r="C3" s="67"/>
      <c r="D3" s="67"/>
      <c r="E3" s="6"/>
      <c r="F3" s="55" t="s">
        <v>21</v>
      </c>
      <c r="G3" s="63" t="s">
        <v>85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53</v>
      </c>
      <c r="G4" s="65"/>
      <c r="H4" s="64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39</v>
      </c>
      <c r="C6" s="14"/>
      <c r="D6" s="15"/>
      <c r="E6" s="16"/>
      <c r="F6" s="61" t="s">
        <v>82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43</v>
      </c>
      <c r="C11" s="33"/>
      <c r="D11" s="36" t="s">
        <v>16</v>
      </c>
      <c r="E11" s="24" t="s">
        <v>42</v>
      </c>
      <c r="F11" s="32" t="s">
        <v>14</v>
      </c>
      <c r="G11" s="50">
        <v>0.5</v>
      </c>
      <c r="H11" s="32"/>
      <c r="I11" s="20"/>
    </row>
    <row r="12" spans="2:9" ht="9.75">
      <c r="B12" s="31" t="s">
        <v>44</v>
      </c>
      <c r="C12" s="33"/>
      <c r="D12" s="36" t="s">
        <v>18</v>
      </c>
      <c r="E12" s="24" t="s">
        <v>59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9.75">
      <c r="B15" s="6" t="s">
        <v>41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45</v>
      </c>
      <c r="C16" s="23"/>
      <c r="D16" s="23"/>
      <c r="E16" s="24" t="s">
        <v>40</v>
      </c>
      <c r="F16" s="25" t="s">
        <v>14</v>
      </c>
      <c r="G16" s="49">
        <v>0.3333333333333333</v>
      </c>
      <c r="H16" s="49"/>
      <c r="I16" s="20"/>
    </row>
    <row r="17" spans="2:9" s="22" customFormat="1" ht="9.75">
      <c r="B17" s="23" t="s">
        <v>64</v>
      </c>
      <c r="C17" s="23"/>
      <c r="D17" s="23"/>
      <c r="E17" s="24" t="s">
        <v>65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46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9.7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9.7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9.75">
      <c r="B22" s="31" t="s">
        <v>57</v>
      </c>
      <c r="C22" s="31"/>
      <c r="D22" s="31"/>
      <c r="E22" s="51" t="s">
        <v>56</v>
      </c>
      <c r="F22" s="25" t="s">
        <v>14</v>
      </c>
      <c r="G22" s="50">
        <v>0.16666666666666666</v>
      </c>
      <c r="H22" s="50"/>
      <c r="I22" s="20"/>
    </row>
    <row r="23" spans="2:9" ht="9.75">
      <c r="B23" s="31" t="s">
        <v>66</v>
      </c>
      <c r="C23" s="31"/>
      <c r="D23" s="31"/>
      <c r="E23" s="51" t="s">
        <v>72</v>
      </c>
      <c r="F23" s="25" t="s">
        <v>14</v>
      </c>
      <c r="G23" s="50">
        <v>0.16666666666666666</v>
      </c>
      <c r="H23" s="50"/>
      <c r="I23" s="20"/>
    </row>
    <row r="24" spans="2:9" ht="9.75">
      <c r="B24" s="31" t="s">
        <v>67</v>
      </c>
      <c r="C24" s="31"/>
      <c r="D24" s="31"/>
      <c r="E24" s="51" t="s">
        <v>73</v>
      </c>
      <c r="F24" s="25"/>
      <c r="G24" s="50"/>
      <c r="H24" s="50"/>
      <c r="I24" s="20"/>
    </row>
    <row r="25" spans="2:9" ht="9.75">
      <c r="B25" s="31" t="s">
        <v>68</v>
      </c>
      <c r="C25" s="31"/>
      <c r="D25" s="31"/>
      <c r="E25" s="51" t="s">
        <v>74</v>
      </c>
      <c r="F25" s="25"/>
      <c r="G25" s="50"/>
      <c r="H25" s="50"/>
      <c r="I25" s="20"/>
    </row>
    <row r="26" spans="2:9" ht="9.75">
      <c r="B26" s="31" t="s">
        <v>69</v>
      </c>
      <c r="C26" s="31"/>
      <c r="D26" s="31"/>
      <c r="E26" s="51" t="s">
        <v>75</v>
      </c>
      <c r="F26" s="25"/>
      <c r="G26" s="50"/>
      <c r="H26" s="50"/>
      <c r="I26" s="20"/>
    </row>
    <row r="27" spans="2:9" ht="9.75">
      <c r="B27" s="31" t="s">
        <v>70</v>
      </c>
      <c r="C27" s="31"/>
      <c r="D27" s="31"/>
      <c r="E27" s="51" t="s">
        <v>76</v>
      </c>
      <c r="F27" s="25" t="s">
        <v>14</v>
      </c>
      <c r="G27" s="50">
        <v>0.16666666666666666</v>
      </c>
      <c r="H27" s="50"/>
      <c r="I27" s="20"/>
    </row>
    <row r="28" spans="2:9" ht="9.75">
      <c r="B28" s="31" t="s">
        <v>71</v>
      </c>
      <c r="C28" s="31"/>
      <c r="D28" s="31"/>
      <c r="E28" s="51" t="s">
        <v>77</v>
      </c>
      <c r="F28" s="25" t="s">
        <v>14</v>
      </c>
      <c r="G28" s="50">
        <v>0.16666666666666666</v>
      </c>
      <c r="H28" s="50"/>
      <c r="I28" s="20"/>
    </row>
    <row r="29" spans="2:9" ht="9.75">
      <c r="B29" s="31" t="s">
        <v>83</v>
      </c>
      <c r="C29" s="31"/>
      <c r="D29" s="31"/>
      <c r="E29" s="51" t="s">
        <v>84</v>
      </c>
      <c r="F29" s="25" t="s">
        <v>14</v>
      </c>
      <c r="G29" s="50">
        <v>0.16666666666666666</v>
      </c>
      <c r="H29" s="50"/>
      <c r="I29" s="20"/>
    </row>
    <row r="30" spans="2:9" ht="9.75">
      <c r="B30" s="31" t="s">
        <v>47</v>
      </c>
      <c r="C30" s="31"/>
      <c r="D30" s="31"/>
      <c r="E30" s="51" t="s">
        <v>37</v>
      </c>
      <c r="F30" s="25" t="s">
        <v>14</v>
      </c>
      <c r="G30" s="50">
        <v>0.16666666666666666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9.75">
      <c r="B32" s="14"/>
      <c r="C32" s="14"/>
      <c r="D32" s="14"/>
      <c r="E32" s="1" t="s">
        <v>19</v>
      </c>
      <c r="F32" s="27">
        <f>COUNTA(F21:F31)</f>
        <v>6</v>
      </c>
      <c r="G32" s="28">
        <f>SUM(G21:G31)</f>
        <v>0.9999999999999999</v>
      </c>
      <c r="H32" s="29">
        <f>SUM(H21:H31)</f>
        <v>0</v>
      </c>
      <c r="I32" s="27">
        <f>COUNTA(I21:I31)</f>
        <v>0</v>
      </c>
    </row>
    <row r="33" spans="2:9" ht="9.7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1" t="s">
        <v>48</v>
      </c>
      <c r="C34" s="31"/>
      <c r="D34" s="31"/>
      <c r="E34" s="51" t="s">
        <v>33</v>
      </c>
      <c r="F34" s="25" t="s">
        <v>14</v>
      </c>
      <c r="G34" s="50">
        <v>0.3333333333333333</v>
      </c>
      <c r="H34" s="50"/>
      <c r="I34" s="20"/>
    </row>
    <row r="35" spans="2:9" ht="9.75">
      <c r="B35" s="31" t="s">
        <v>78</v>
      </c>
      <c r="C35" s="31"/>
      <c r="D35" s="31"/>
      <c r="E35" s="51" t="s">
        <v>79</v>
      </c>
      <c r="F35" s="25" t="s">
        <v>14</v>
      </c>
      <c r="G35" s="50">
        <v>0.3333333333333333</v>
      </c>
      <c r="H35" s="50"/>
      <c r="I35" s="20"/>
    </row>
    <row r="36" spans="2:9" ht="9.75">
      <c r="B36" s="31" t="s">
        <v>54</v>
      </c>
      <c r="C36" s="31"/>
      <c r="D36" s="31"/>
      <c r="E36" s="51" t="s">
        <v>55</v>
      </c>
      <c r="F36" s="25" t="s">
        <v>14</v>
      </c>
      <c r="G36" s="50">
        <v>0.3333333333333333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COUNTA(F33:F37)</f>
        <v>3</v>
      </c>
      <c r="G38" s="28">
        <f>SUM(G33:G37)</f>
        <v>1</v>
      </c>
      <c r="H38" s="29">
        <f>SUM(H33:H37)</f>
        <v>0</v>
      </c>
      <c r="I38" s="27">
        <f>COUNTA(I33:I37)</f>
        <v>0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49</v>
      </c>
      <c r="C40" s="31"/>
      <c r="D40" s="31"/>
      <c r="E40" s="51" t="s">
        <v>36</v>
      </c>
      <c r="F40" s="25" t="s">
        <v>14</v>
      </c>
      <c r="G40" s="50">
        <v>0.5</v>
      </c>
      <c r="H40" s="32"/>
      <c r="I40" s="20"/>
    </row>
    <row r="41" spans="2:9" ht="9.75">
      <c r="B41" s="31" t="s">
        <v>51</v>
      </c>
      <c r="C41" s="31"/>
      <c r="D41" s="31"/>
      <c r="E41" s="51" t="s">
        <v>60</v>
      </c>
      <c r="F41" s="25" t="s">
        <v>14</v>
      </c>
      <c r="G41" s="50">
        <v>0.5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2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50</v>
      </c>
      <c r="C45" s="31"/>
      <c r="D45" s="31"/>
      <c r="E45" s="51" t="s">
        <v>34</v>
      </c>
      <c r="F45" s="25" t="s">
        <v>14</v>
      </c>
      <c r="G45" s="50">
        <v>0.5</v>
      </c>
      <c r="H45" s="50"/>
      <c r="I45" s="20"/>
    </row>
    <row r="46" spans="2:9" ht="9.75">
      <c r="B46" s="31" t="s">
        <v>58</v>
      </c>
      <c r="C46" s="31"/>
      <c r="D46" s="31"/>
      <c r="E46" s="51" t="s">
        <v>63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9.7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52</v>
      </c>
      <c r="C50" s="31"/>
      <c r="D50" s="31"/>
      <c r="E50" s="51" t="s">
        <v>61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80</v>
      </c>
      <c r="C51" s="31"/>
      <c r="D51" s="31"/>
      <c r="E51" s="51" t="s">
        <v>81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32</v>
      </c>
      <c r="C52" s="31"/>
      <c r="D52" s="31"/>
      <c r="E52" s="51" t="s">
        <v>38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9.7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9.7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F14+F20+F54+F48+F32+F43+F38</f>
        <v>21</v>
      </c>
      <c r="G57" s="42">
        <f>G14+G20+G54+G48+G32+G43+G38</f>
        <v>7</v>
      </c>
      <c r="H57" s="42">
        <f>H14+H20+H54+H48+H32+H43+H38</f>
        <v>0</v>
      </c>
      <c r="I57" s="27">
        <f>I14+I20+I54+I48+I32+I43+I38</f>
        <v>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53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3:I33 F31:I31 F19:I19 F21:I21 F39:I39 F37:I37 F47:I47 I49 I10 F13:I13 F15:I15">
      <formula1>#REF!</formula1>
    </dataValidation>
    <dataValidation type="list" showInputMessage="1" showErrorMessage="1" sqref="F34:F36 F45:F46 F40:F42 F22:F30 F16:F18 F50:F52">
      <formula1>$B$75:$B$76</formula1>
    </dataValidation>
    <dataValidation type="list" showInputMessage="1" showErrorMessage="1" sqref="I34:I36 I45:I46 I40:I42 I11:I12 I22:I30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2024-01-12T01:53:11Z</dcterms:modified>
  <cp:category/>
  <cp:version/>
  <cp:contentType/>
  <cp:contentStatus/>
</cp:coreProperties>
</file>