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'Vote'!$E$17:$I$21</definedName>
    <definedName name="clearCoopVote">'Vote'!$G$17:$I$21</definedName>
    <definedName name="clearIndGen">'Vote'!$E$24:$I$28</definedName>
    <definedName name="clearIndGenVote">'Vote'!$G$24:$I$28</definedName>
    <definedName name="clearIndREP">'Vote'!$E$38:$I$42</definedName>
    <definedName name="clearIndREPVote">'Vote'!$G$38:$I$42</definedName>
    <definedName name="clearIOU">'Vote'!$E$45:$I$49</definedName>
    <definedName name="clearIOUVote">'Vote'!$G$45:$I$49</definedName>
    <definedName name="clearMarketers">'Vote'!$E$31:$I$35</definedName>
    <definedName name="clearMarketersVote">'Vote'!$G$31:$I$35</definedName>
    <definedName name="clearMuni">'Vote'!$E$52:$I$56</definedName>
    <definedName name="clearMuniVote">'Vote'!$G$52:$I$56</definedName>
    <definedName name="clearResidential">'Vote'!$E$11:$I$14</definedName>
    <definedName name="clearResidentialVote">'Vote'!$G$11:$I$14</definedName>
    <definedName name="Coop">'Vote'!$G$16:$I$22</definedName>
    <definedName name="countCoop">'Vote'!$F$22</definedName>
    <definedName name="countCoopAbstain">'Vote'!$I$22</definedName>
    <definedName name="countIndGen">'Vote'!$F$29</definedName>
    <definedName name="countIndGenAbstain">'Vote'!$I$29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'Vote'!$F$36</definedName>
    <definedName name="countMarketersAbstain">'Vote'!$I$36</definedName>
    <definedName name="countMuni">'Vote'!$F$57</definedName>
    <definedName name="countMuniAbstain">'Vote'!$I$57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'Vote'!$G$23:$I$29</definedName>
    <definedName name="IndREP">'Vote'!$G$37:$I$43</definedName>
    <definedName name="IOU">'Vote'!$G$44:$I$50</definedName>
    <definedName name="Marketers">'Vote'!$G$30:$I$36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'Vote'!$G$16:$H$60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<sst xmlns="http://schemas.openxmlformats.org/spreadsheetml/2006/main" count="136" uniqueCount="95">
  <si>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</si>
  <si>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</si>
  <si>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</si>
  <si>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</si>
  <si>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</si>
  <si>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</si>
  <si>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</si>
  <si>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</si>
  <si>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</si>
  <si>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</si>
  <si>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</si>
  <si>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</si>
  <si>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</si>
  <si>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</si>
  <si>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</si>
  <si>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</si>
  <si>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</si>
  <si>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</si>
  <si>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</si>
  <si>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</si>
  <si>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</si>
  <si>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</si>
  <si>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</si>
  <si>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</si>
  <si>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</si>
  <si>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</si>
  <si>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</si>
  <si>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</si>
  <si>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</si>
  <si>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</si>
  <si>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</si>
  <si>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</si>
  <si>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</si>
  <si>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</si>
  <si>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</si>
  <si>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</si>
  <si>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</si>
  <si>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</si>
  <si>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</si>
  <si>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</si>
  <si>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>Kenneth Bowen</t>
  </si>
  <si>
    <t>Mike Reid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</si>
  <si>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</si>
  <si>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</si>
  <si>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</si>
  <si>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</si>
  <si>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</si>
  <si>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</si>
  <si>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>Cooperatives</t>
  </si>
  <si>
    <t>Abstention Values</t>
  </si>
  <si>
    <t>Barry Kremling</t>
  </si>
  <si>
    <t>Adam Cochran</t>
  </si>
  <si>
    <t>Chris Lutrick</t>
  </si>
  <si>
    <t>Rhythm Ops</t>
  </si>
  <si>
    <t>Jennifer Schmitt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</si>
  <si>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</si>
  <si>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</si>
  <si>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</si>
  <si>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</si>
  <si>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</si>
  <si>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</si>
  <si>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</si>
  <si>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</si>
  <si>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</si>
  <si>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</si>
  <si>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</si>
  <si>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</si>
  <si>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</si>
  <si>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</si>
  <si>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</si>
  <si>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</si>
  <si>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</si>
  <si>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DC Energy</t>
  </si>
  <si>
    <t>Seth Cochran</t>
  </si>
  <si>
    <t>Paul Person</t>
  </si>
  <si>
    <t xml:space="preserve">Nabaraj Pokharel </t>
  </si>
  <si>
    <t>National Grid Renewables (NG Renewables)</t>
  </si>
  <si>
    <t>Ned Bonskowski</t>
  </si>
  <si>
    <t>Demand Control 2</t>
  </si>
  <si>
    <t>Chris Hendrix</t>
  </si>
  <si>
    <t>Kevin Hanson</t>
  </si>
  <si>
    <t>Date:  January 8, 2024</t>
  </si>
  <si>
    <t xml:space="preserve">Sandeep Borkar </t>
  </si>
  <si>
    <t xml:space="preserve">Brett Burkhead </t>
  </si>
  <si>
    <t>EDF Renewables</t>
  </si>
  <si>
    <t xml:space="preserve">Alex Miller </t>
  </si>
  <si>
    <t>James Okenfuss</t>
  </si>
  <si>
    <t>Chariot Energy</t>
  </si>
  <si>
    <t xml:space="preserve">Meng Fun </t>
  </si>
  <si>
    <t xml:space="preserve">Imane Mrini </t>
  </si>
  <si>
    <t>Billy Lee (Matt Carter)</t>
  </si>
  <si>
    <t>Prepared by:  Erin Wasik-Gutierrez</t>
  </si>
  <si>
    <t>Need &gt;50% to Pass</t>
  </si>
  <si>
    <t>Motion Carries</t>
  </si>
  <si>
    <t>ROS Motion:  NOGRR261 - To waive notice; to recommend approval of NOGRR261 as submitted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</si>
</sst>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1038225</xdr:colOff>
      <xdr:row>3</xdr:row>
      <xdr:rowOff>66675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809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574218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 t="s">
        <v>47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94</v>
      </c>
      <c r="C3" s="69"/>
      <c r="D3" s="69"/>
      <c r="E3" s="6"/>
      <c r="F3" s="58" t="s">
        <v>22</v>
      </c>
      <c r="G3" s="64" t="s">
        <v>93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81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91</v>
      </c>
      <c r="C6" s="14"/>
      <c r="D6" s="15"/>
      <c r="E6" s="16"/>
      <c r="F6" s="59" t="s">
        <v>92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35</v>
      </c>
      <c r="C11" s="27"/>
      <c r="D11" s="28" t="s">
        <v>18</v>
      </c>
      <c r="E11" s="48" t="s">
        <v>36</v>
      </c>
      <c r="F11" s="23" t="s">
        <v>14</v>
      </c>
      <c r="G11" s="53">
        <v>0.5</v>
      </c>
      <c r="H11" s="41"/>
      <c r="I11" s="20"/>
    </row>
    <row r="12" spans="2:9" ht="11.25">
      <c r="B12" s="26" t="s">
        <v>39</v>
      </c>
      <c r="C12" s="27"/>
      <c r="D12" s="28" t="s">
        <v>19</v>
      </c>
      <c r="E12" s="48" t="s">
        <v>41</v>
      </c>
      <c r="F12" s="23" t="s">
        <v>14</v>
      </c>
      <c r="G12" s="53">
        <v>0.5</v>
      </c>
      <c r="H12" s="41"/>
      <c r="I12" s="20"/>
    </row>
    <row r="13" spans="2:9" ht="11.25">
      <c r="B13" s="26" t="s">
        <v>55</v>
      </c>
      <c r="C13" s="27"/>
      <c r="D13" s="28" t="s">
        <v>17</v>
      </c>
      <c r="E13" s="48" t="s">
        <v>75</v>
      </c>
      <c r="F13" s="23" t="s">
        <v>14</v>
      </c>
      <c r="G13" s="53">
        <v>0.5</v>
      </c>
      <c r="H13" s="53"/>
      <c r="I13" s="20"/>
    </row>
    <row r="14" spans="2:9" ht="6.75" customHeight="1">
      <c r="B14" s="14"/>
      <c r="C14" s="6"/>
      <c r="D14" s="6"/>
      <c r="E14" s="16"/>
      <c r="F14" s="20"/>
      <c r="G14" s="37"/>
      <c r="H14" s="37"/>
      <c r="I14" s="20"/>
    </row>
    <row r="15" spans="2:9" ht="11.25">
      <c r="B15" s="16"/>
      <c r="C15" s="14"/>
      <c r="D15" s="14"/>
      <c r="E15" s="1" t="s">
        <v>20</v>
      </c>
      <c r="F15" s="25">
        <f>COUNTA(F11:F14)</f>
        <v>3</v>
      </c>
      <c r="G15" s="38">
        <f>SUM(G10:G14)</f>
        <v>1.5</v>
      </c>
      <c r="H15" s="39">
        <f>SUM(H10:H14)</f>
        <v>0</v>
      </c>
      <c r="I15" s="25">
        <f>COUNTA(I10:I14)</f>
        <v>0</v>
      </c>
    </row>
    <row r="16" spans="2:9" ht="11.25">
      <c r="B16" s="6" t="s">
        <v>48</v>
      </c>
      <c r="C16" s="6"/>
      <c r="D16" s="6"/>
      <c r="E16" s="16"/>
      <c r="F16" s="20"/>
      <c r="G16" s="37"/>
      <c r="H16" s="37"/>
      <c r="I16" s="20"/>
    </row>
    <row r="17" spans="2:9" s="21" customFormat="1" ht="11.25">
      <c r="B17" s="22" t="s">
        <v>56</v>
      </c>
      <c r="C17" s="22"/>
      <c r="D17" s="22"/>
      <c r="E17" s="63" t="s">
        <v>45</v>
      </c>
      <c r="F17" s="23" t="s">
        <v>14</v>
      </c>
      <c r="G17" s="54">
        <v>0.25</v>
      </c>
      <c r="H17" s="54"/>
      <c r="I17" s="20"/>
    </row>
    <row r="18" spans="2:9" s="21" customFormat="1" ht="11.25">
      <c r="B18" s="22" t="s">
        <v>59</v>
      </c>
      <c r="C18" s="22"/>
      <c r="D18" s="22"/>
      <c r="E18" s="63" t="s">
        <v>50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57</v>
      </c>
      <c r="C19" s="22"/>
      <c r="D19" s="22"/>
      <c r="E19" s="63" t="s">
        <v>82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58</v>
      </c>
      <c r="C20" s="22"/>
      <c r="D20" s="22"/>
      <c r="E20" s="63" t="s">
        <v>74</v>
      </c>
      <c r="F20" s="23" t="s">
        <v>14</v>
      </c>
      <c r="G20" s="54">
        <v>0.25</v>
      </c>
      <c r="H20" s="54"/>
      <c r="I20" s="20"/>
    </row>
    <row r="21" spans="2:9" s="21" customFormat="1" ht="6.75" customHeight="1">
      <c r="B21" s="24"/>
      <c r="C21" s="24"/>
      <c r="D21" s="24"/>
      <c r="E21" s="16"/>
      <c r="F21" s="20"/>
      <c r="G21" s="37"/>
      <c r="H21" s="37"/>
      <c r="I21" s="20"/>
    </row>
    <row r="22" spans="2:9" ht="11.25">
      <c r="B22" s="14"/>
      <c r="C22" s="14"/>
      <c r="D22" s="14"/>
      <c r="E22" s="1" t="s">
        <v>20</v>
      </c>
      <c r="F22" s="25">
        <f>COUNTA(F16:F21)</f>
        <v>4</v>
      </c>
      <c r="G22" s="38">
        <f>SUM(G16:G21)</f>
        <v>1</v>
      </c>
      <c r="H22" s="39">
        <f>SUM(H16:H21)</f>
        <v>0</v>
      </c>
      <c r="I22" s="25">
        <f>COUNTA(I16:I21)</f>
        <v>0</v>
      </c>
    </row>
    <row r="23" spans="2:9" ht="11.25">
      <c r="B23" s="6" t="s">
        <v>30</v>
      </c>
      <c r="C23" s="6"/>
      <c r="D23" s="6"/>
      <c r="E23" s="16"/>
      <c r="F23" s="20"/>
      <c r="G23" s="37"/>
      <c r="H23" s="37"/>
      <c r="I23" s="20"/>
    </row>
    <row r="24" spans="2:9" ht="11.25">
      <c r="B24" s="22" t="s">
        <v>42</v>
      </c>
      <c r="C24" s="26"/>
      <c r="D24" s="26"/>
      <c r="E24" s="63" t="s">
        <v>43</v>
      </c>
      <c r="F24" s="23" t="s">
        <v>14</v>
      </c>
      <c r="G24" s="53">
        <v>0.25</v>
      </c>
      <c r="H24" s="53"/>
      <c r="I24" s="20"/>
    </row>
    <row r="25" spans="2:9" ht="11.25">
      <c r="B25" s="22" t="s">
        <v>61</v>
      </c>
      <c r="C25" s="26"/>
      <c r="D25" s="26"/>
      <c r="E25" s="63" t="s">
        <v>77</v>
      </c>
      <c r="F25" s="23" t="s">
        <v>14</v>
      </c>
      <c r="G25" s="53">
        <v>0.25</v>
      </c>
      <c r="H25" s="53"/>
      <c r="I25" s="20"/>
    </row>
    <row r="26" spans="2:9" ht="11.25">
      <c r="B26" s="22" t="s">
        <v>60</v>
      </c>
      <c r="C26" s="26"/>
      <c r="D26" s="26"/>
      <c r="E26" s="63" t="s">
        <v>83</v>
      </c>
      <c r="F26" s="23" t="s">
        <v>14</v>
      </c>
      <c r="G26" s="53">
        <v>0.25</v>
      </c>
      <c r="H26" s="53"/>
      <c r="I26" s="20"/>
    </row>
    <row r="27" spans="2:9" ht="11.25">
      <c r="B27" s="22" t="s">
        <v>84</v>
      </c>
      <c r="C27" s="26"/>
      <c r="D27" s="26"/>
      <c r="E27" s="63" t="s">
        <v>85</v>
      </c>
      <c r="F27" s="23" t="s">
        <v>14</v>
      </c>
      <c r="G27" s="53">
        <v>0.25</v>
      </c>
      <c r="H27" s="53"/>
      <c r="I27" s="20"/>
    </row>
    <row r="28" spans="2:9" ht="8.25" customHeight="1">
      <c r="B28" s="14"/>
      <c r="C28" s="14"/>
      <c r="D28" s="14"/>
      <c r="E28" s="16"/>
      <c r="F28" s="20"/>
      <c r="G28" s="37"/>
      <c r="H28" s="37"/>
      <c r="I28" s="20"/>
    </row>
    <row r="29" spans="2:9" ht="11.25">
      <c r="B29" s="14"/>
      <c r="C29" s="14"/>
      <c r="D29" s="14"/>
      <c r="E29" s="1" t="s">
        <v>20</v>
      </c>
      <c r="F29" s="25">
        <f>COUNTA(F23:F28)</f>
        <v>4</v>
      </c>
      <c r="G29" s="38">
        <f>SUM(G23:G28)</f>
        <v>1</v>
      </c>
      <c r="H29" s="39">
        <f>SUM(H23:H28)</f>
        <v>0</v>
      </c>
      <c r="I29" s="25">
        <f>COUNTA(I23:I28)</f>
        <v>0</v>
      </c>
    </row>
    <row r="30" spans="2:9" ht="11.25">
      <c r="B30" s="6" t="s">
        <v>11</v>
      </c>
      <c r="C30" s="6"/>
      <c r="D30" s="6"/>
      <c r="E30" s="16"/>
      <c r="F30" s="20"/>
      <c r="G30" s="37"/>
      <c r="H30" s="37"/>
      <c r="I30" s="20"/>
    </row>
    <row r="31" spans="2:9" ht="11.25">
      <c r="B31" s="22" t="s">
        <v>72</v>
      </c>
      <c r="C31" s="26"/>
      <c r="D31" s="26"/>
      <c r="E31" s="63" t="s">
        <v>73</v>
      </c>
      <c r="F31" s="23" t="s">
        <v>14</v>
      </c>
      <c r="G31" s="53">
        <v>0.25</v>
      </c>
      <c r="H31" s="53"/>
      <c r="I31" s="20"/>
    </row>
    <row r="32" spans="2:9" ht="11.25">
      <c r="B32" s="22" t="s">
        <v>76</v>
      </c>
      <c r="C32" s="26"/>
      <c r="D32" s="26"/>
      <c r="E32" s="63" t="s">
        <v>80</v>
      </c>
      <c r="F32" s="23" t="s">
        <v>14</v>
      </c>
      <c r="G32" s="53">
        <v>0.25</v>
      </c>
      <c r="H32" s="53"/>
      <c r="I32" s="20"/>
    </row>
    <row r="33" spans="2:9" ht="11.25">
      <c r="B33" s="22" t="s">
        <v>62</v>
      </c>
      <c r="C33" s="26"/>
      <c r="D33" s="26"/>
      <c r="E33" s="63" t="s">
        <v>51</v>
      </c>
      <c r="F33" s="23" t="s">
        <v>14</v>
      </c>
      <c r="G33" s="53">
        <v>0.25</v>
      </c>
      <c r="H33" s="53"/>
      <c r="I33" s="20"/>
    </row>
    <row r="34" spans="2:9" ht="11.25">
      <c r="B34" s="22" t="s">
        <v>70</v>
      </c>
      <c r="C34" s="26"/>
      <c r="D34" s="26"/>
      <c r="E34" s="63" t="s">
        <v>86</v>
      </c>
      <c r="F34" s="23" t="s">
        <v>14</v>
      </c>
      <c r="G34" s="53">
        <v>0.25</v>
      </c>
      <c r="H34" s="53"/>
      <c r="I34" s="20"/>
    </row>
    <row r="35" spans="2:9" ht="7.5" customHeight="1">
      <c r="B35" s="14"/>
      <c r="C35" s="14"/>
      <c r="D35" s="14"/>
      <c r="E35" s="16"/>
      <c r="F35" s="20"/>
      <c r="G35" s="37"/>
      <c r="H35" s="37"/>
      <c r="I35" s="20"/>
    </row>
    <row r="36" spans="2:9" ht="11.25">
      <c r="B36" s="14"/>
      <c r="C36" s="14"/>
      <c r="D36" s="14"/>
      <c r="E36" s="1" t="s">
        <v>20</v>
      </c>
      <c r="F36" s="25">
        <f>COUNTA(F30:F35)</f>
        <v>4</v>
      </c>
      <c r="G36" s="38">
        <f>SUM(G30:G35)</f>
        <v>1</v>
      </c>
      <c r="H36" s="39">
        <f>SUM(H30:H35)</f>
        <v>0</v>
      </c>
      <c r="I36" s="25">
        <f>COUNTA(I30:I35)</f>
        <v>0</v>
      </c>
    </row>
    <row r="37" spans="2:9" ht="11.25">
      <c r="B37" s="6" t="s">
        <v>9</v>
      </c>
      <c r="C37" s="14"/>
      <c r="D37" s="14"/>
      <c r="E37" s="16"/>
      <c r="F37" s="20"/>
      <c r="G37" s="37"/>
      <c r="H37" s="37"/>
      <c r="I37" s="20"/>
    </row>
    <row r="38" spans="2:9" ht="11.25">
      <c r="B38" s="26" t="s">
        <v>63</v>
      </c>
      <c r="C38" s="26"/>
      <c r="D38" s="26"/>
      <c r="E38" s="48" t="s">
        <v>44</v>
      </c>
      <c r="F38" s="49" t="s">
        <v>14</v>
      </c>
      <c r="G38" s="53">
        <v>0.3333333333333333</v>
      </c>
      <c r="H38" s="41"/>
      <c r="I38" s="20"/>
    </row>
    <row r="39" spans="2:9" ht="11.25">
      <c r="B39" s="26" t="s">
        <v>53</v>
      </c>
      <c r="C39" s="26"/>
      <c r="D39" s="26"/>
      <c r="E39" s="48" t="s">
        <v>54</v>
      </c>
      <c r="F39" s="49" t="s">
        <v>14</v>
      </c>
      <c r="G39" s="53">
        <v>0.3333333333333333</v>
      </c>
      <c r="H39" s="41"/>
      <c r="I39" s="20"/>
    </row>
    <row r="40" spans="2:9" ht="11.25">
      <c r="B40" s="26" t="s">
        <v>78</v>
      </c>
      <c r="C40" s="26"/>
      <c r="D40" s="26"/>
      <c r="E40" s="48" t="s">
        <v>79</v>
      </c>
      <c r="F40" s="49" t="s">
        <v>14</v>
      </c>
      <c r="G40" s="53">
        <v>0.3333333333333333</v>
      </c>
      <c r="H40" s="41"/>
      <c r="I40" s="20"/>
    </row>
    <row r="41" spans="2:9" ht="11.25">
      <c r="B41" s="26" t="s">
        <v>87</v>
      </c>
      <c r="C41" s="26"/>
      <c r="D41" s="26"/>
      <c r="E41" s="48" t="s">
        <v>88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COUNTA(F37:F42)</f>
        <v>3</v>
      </c>
      <c r="G43" s="38">
        <f>SUM(G37:G42)</f>
        <v>1</v>
      </c>
      <c r="H43" s="39">
        <f>SUM(H37:H42)</f>
        <v>0</v>
      </c>
      <c r="I43" s="25">
        <f>COUNTA(I37:I42)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66</v>
      </c>
      <c r="C45" s="26"/>
      <c r="D45" s="26"/>
      <c r="E45" s="48" t="s">
        <v>46</v>
      </c>
      <c r="F45" s="49" t="s">
        <v>14</v>
      </c>
      <c r="G45" s="53">
        <v>0.25</v>
      </c>
      <c r="H45" s="53"/>
      <c r="I45" s="20"/>
    </row>
    <row r="46" spans="2:9" ht="11.25">
      <c r="B46" s="26" t="s">
        <v>67</v>
      </c>
      <c r="C46" s="26"/>
      <c r="D46" s="26"/>
      <c r="E46" s="48" t="s">
        <v>38</v>
      </c>
      <c r="F46" s="49" t="s">
        <v>14</v>
      </c>
      <c r="G46" s="53">
        <v>0.25</v>
      </c>
      <c r="H46" s="53"/>
      <c r="I46" s="20"/>
    </row>
    <row r="47" spans="2:9" ht="11.25">
      <c r="B47" s="26" t="s">
        <v>65</v>
      </c>
      <c r="C47" s="26"/>
      <c r="D47" s="26"/>
      <c r="E47" s="48" t="s">
        <v>37</v>
      </c>
      <c r="F47" s="49" t="s">
        <v>14</v>
      </c>
      <c r="G47" s="53">
        <v>0.25</v>
      </c>
      <c r="H47" s="53"/>
      <c r="I47" s="20"/>
    </row>
    <row r="48" spans="2:9" ht="11.25">
      <c r="B48" s="26" t="s">
        <v>64</v>
      </c>
      <c r="C48" s="27"/>
      <c r="D48" s="27"/>
      <c r="E48" s="48" t="s">
        <v>71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33</v>
      </c>
      <c r="C52" s="26"/>
      <c r="D52" s="26"/>
      <c r="E52" s="48" t="s">
        <v>40</v>
      </c>
      <c r="F52" s="49" t="s">
        <v>14</v>
      </c>
      <c r="G52" s="53">
        <v>0.25</v>
      </c>
      <c r="H52" s="53"/>
      <c r="I52" s="20"/>
    </row>
    <row r="53" spans="2:9" ht="11.25">
      <c r="B53" s="26" t="s">
        <v>68</v>
      </c>
      <c r="C53" s="26"/>
      <c r="D53" s="26"/>
      <c r="E53" s="48" t="s">
        <v>90</v>
      </c>
      <c r="F53" s="23" t="s">
        <v>14</v>
      </c>
      <c r="G53" s="53">
        <v>0.25</v>
      </c>
      <c r="H53" s="53"/>
      <c r="I53" s="20"/>
    </row>
    <row r="54" spans="2:9" ht="11.25">
      <c r="B54" s="26" t="s">
        <v>69</v>
      </c>
      <c r="C54" s="26"/>
      <c r="D54" s="26"/>
      <c r="E54" s="48" t="s">
        <v>52</v>
      </c>
      <c r="F54" s="23" t="s">
        <v>14</v>
      </c>
      <c r="G54" s="53">
        <v>0.25</v>
      </c>
      <c r="H54" s="53"/>
      <c r="I54" s="20"/>
    </row>
    <row r="55" spans="2:9" ht="11.25">
      <c r="B55" s="26" t="s">
        <v>32</v>
      </c>
      <c r="C55" s="26"/>
      <c r="D55" s="26"/>
      <c r="E55" s="48" t="s">
        <v>89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F15+countCoop+countIndGen+F36+countIndREP+F50+F57</f>
        <v>26</v>
      </c>
      <c r="G60" s="47">
        <f>G15+G22+G29+G36+G43+G50+G57</f>
        <v>7.5</v>
      </c>
      <c r="H60" s="47">
        <f>H15+H22+H29+H36+H43+H50+H57</f>
        <v>0</v>
      </c>
      <c r="I60" s="25">
        <f>I15+countCoopAbstain+countIndGenAbstain+I36+countIndREPAbstain+I50+I57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49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8:I28 F37:I37 F23:I23 F21:I21 F16:I16 I10 F14:I14 F49:I49 F44:I44 F56:I56 I51 F35:I35 F30:I30">
      <formula1>#REF!</formula1>
    </dataValidation>
    <dataValidation type="list" showInputMessage="1" showErrorMessage="1" sqref="F11:F13 F38:F41 F17:F20 F24:F27 F45:F48 F52:F55 F31:F34">
      <formula1>$B$78:$B$79</formula1>
    </dataValidation>
    <dataValidation type="list" showInputMessage="1" showErrorMessage="1" sqref="I11:I13 I38:I41 I17:I20 I24:I27 I45:I48 I52:I55 I31:I34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3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2024-01-09T22:02:00Z</dcterms:modified>
  <cp:category/>
  <cp:version/>
  <cp:contentType/>
  <cp:contentStatus/>
</cp:coreProperties>
</file>