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<sst xmlns="http://schemas.openxmlformats.org/spreadsheetml/2006/main" count="154" uniqueCount="103">
  <si>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</si>
  <si>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</si>
  <si>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</si>
  <si>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</si>
  <si>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</si>
  <si>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</si>
  <si>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</si>
  <si>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</si>
  <si>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</si>
  <si>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</si>
  <si>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</si>
  <si>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</si>
  <si>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</si>
  <si>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</si>
  <si>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</si>
  <si>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</si>
  <si>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</si>
  <si>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</si>
  <si>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</si>
  <si>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</si>
  <si>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</si>
  <si>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</si>
  <si>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</si>
  <si>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</si>
  <si>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</si>
  <si>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</si>
  <si>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</si>
  <si>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</si>
  <si>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</si>
  <si>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</si>
  <si>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</si>
  <si>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</si>
  <si>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</si>
  <si>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</si>
  <si>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</si>
  <si>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</si>
  <si>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</si>
  <si>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</si>
  <si>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</si>
  <si>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</si>
  <si>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</si>
  <si>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</si>
  <si>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</si>
  <si>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</si>
  <si>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</si>
  <si>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</si>
  <si>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</si>
  <si>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</si>
  <si>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</si>
  <si>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</si>
  <si>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</si>
  <si>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</si>
  <si>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</si>
  <si>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</si>
  <si>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</si>
  <si>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</si>
  <si>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</si>
  <si>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</si>
  <si>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</si>
  <si>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</si>
  <si>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</si>
  <si>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</si>
  <si>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</si>
  <si>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</si>
  <si>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</si>
  <si>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</si>
  <si>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</si>
  <si>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</si>
  <si>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</si>
  <si>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</si>
  <si>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</si>
  <si>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</si>
  <si>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</si>
  <si>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</si>
  <si>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</si>
  <si>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</si>
  <si>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</si>
  <si>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</si>
  <si>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</si>
  <si>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</si>
  <si>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</si>
  <si>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</si>
  <si>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</si>
  <si>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</si>
  <si>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</si>
  <si>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</si>
  <si>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</si>
  <si>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</si>
  <si>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</si>
  <si>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</si>
  <si>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</si>
  <si>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</si>
  <si>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</si>
  <si>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</si>
  <si>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December 4, 2023</t>
  </si>
  <si>
    <t>Bill Smith  (Garret Kent)</t>
  </si>
  <si>
    <t>Clif Lange (Lucas Turner)</t>
  </si>
  <si>
    <t>Eric Goff</t>
  </si>
  <si>
    <t xml:space="preserve">Mike Wise (Katie Rich) </t>
  </si>
  <si>
    <t>Richard Ross (David Withrow)</t>
  </si>
  <si>
    <t>TAC Motion:  To endorse the 2024 Ancillary Services Methodology as recommended by ERCOT on the commitment from ERCOT to bring the methodology back up for TAC review by April 30, 2024</t>
  </si>
  <si>
    <t>Motion Passes</t>
  </si>
  <si>
    <t>2/3 of non-abst TAC Votes = 16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</si>
</sst>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1562100</xdr:colOff>
      <xdr:row>4</xdr:row>
      <xdr:rowOff>0</xdr:rowOff>
    </xdr:from>
    <xdr:to>
      <xdr:col>5</xdr:col>
      <xdr:colOff>457200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1525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0</xdr:rowOff>
    </xdr:from>
    <xdr:to>
      <xdr:col>4</xdr:col>
      <xdr:colOff>1314450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5524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0</xdr:rowOff>
    </xdr:from>
    <xdr:to>
      <xdr:col>4</xdr:col>
      <xdr:colOff>704850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1525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32.25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4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2.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21</v>
      </c>
      <c r="H5" s="51">
        <f>IF((G63+H63)=0,"",H63)</f>
        <v>3</v>
      </c>
      <c r="I5" s="51">
        <f>I63</f>
        <v>6</v>
      </c>
    </row>
    <row r="6" spans="2:9" ht="22.5" customHeight="1">
      <c r="B6" s="39" t="s">
        <v>51</v>
      </c>
      <c r="C6" s="4"/>
      <c r="D6" s="8"/>
      <c r="E6" s="4"/>
      <c r="F6" s="6"/>
      <c r="G6" s="50">
        <f>_xlfn.IFERROR(SegmentVoteYes/(SegmentVoteYes+SegmentVoteNo),"")</f>
        <v>0.875</v>
      </c>
      <c r="H6" s="50">
        <f>_xlfn.IFERROR(SegmentVoteNo/(SegmentVoteYes+SegmentVoteNo),"")</f>
        <v>0.125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59</v>
      </c>
      <c r="F12" s="17" t="s">
        <v>13</v>
      </c>
      <c r="G12" s="26"/>
      <c r="H12" s="26">
        <v>1</v>
      </c>
      <c r="I12" s="12"/>
    </row>
    <row r="13" spans="2:9" ht="12.75">
      <c r="B13" s="24" t="s">
        <v>66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95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97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5</v>
      </c>
      <c r="H18" s="22">
        <f>SUM(H10:H17)</f>
        <v>1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13</v>
      </c>
      <c r="G22" s="18"/>
      <c r="H22" s="18"/>
      <c r="I22" s="12" t="s">
        <v>20</v>
      </c>
    </row>
    <row r="23" spans="2:9" s="14" customFormat="1" ht="12.75">
      <c r="B23" s="15" t="s">
        <v>68</v>
      </c>
      <c r="C23" s="15"/>
      <c r="D23" s="15"/>
      <c r="E23" s="16" t="s">
        <v>96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2</v>
      </c>
      <c r="H25" s="22">
        <f>SUM(H19:H24)</f>
        <v>0</v>
      </c>
      <c r="I25" s="20">
        <f>COUNTA(I19:I24)</f>
        <v>2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93</v>
      </c>
      <c r="F30" s="17" t="s">
        <v>13</v>
      </c>
      <c r="G30" s="26"/>
      <c r="H30" s="26"/>
      <c r="I30" s="12" t="s">
        <v>20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/>
      <c r="H42" s="26">
        <v>1</v>
      </c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2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92</v>
      </c>
      <c r="F58" s="17" t="s">
        <v>13</v>
      </c>
      <c r="G58" s="26"/>
      <c r="H58" s="26"/>
      <c r="I58" s="12" t="s">
        <v>20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21</v>
      </c>
      <c r="H63" s="34">
        <f>H25+H60+H53+H32+H18+H46+H39</f>
        <v>3</v>
      </c>
      <c r="I63" s="20">
        <f>I25+I60+I53+I32+I18+I46+I39</f>
        <v>6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2005-12-01T13:49:02Z</cp:lastPrinted>
  <dcterms:created xsi:type="dcterms:W3CDTF">2000-03-13T15:50:20Z</dcterms:created>
  <dcterms:modified xsi:type="dcterms:W3CDTF">2023-12-04T21:44:42Z</dcterms:modified>
  <cp:category/>
  <cp:version/>
  <cp:contentType/>
  <cp:contentStatus/>
</cp:coreProperties>
</file>