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'Vote'!$E$34:$I$37</definedName>
    <definedName name="clearMarketersVote">'Vote'!$G$34:$I$37</definedName>
    <definedName name="clearMuni">'Vote'!$E$50:$I$53</definedName>
    <definedName name="clearMuniVote">'Vote'!$G$50:$I$53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'Vote'!$G$39:$I$43</definedName>
    <definedName name="IOU">'Vote'!$G$44:$I$48</definedName>
    <definedName name="Marketers">'Vote'!$G$33:$I$38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<sst xmlns="http://schemas.openxmlformats.org/spreadsheetml/2006/main" count="124" uniqueCount="86">
  <si>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</si>
  <si>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</si>
  <si>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</si>
  <si>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</si>
  <si>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</si>
  <si>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</si>
  <si>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</si>
  <si>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</si>
  <si>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</si>
  <si>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</si>
  <si>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</si>
  <si>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</si>
  <si>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</si>
  <si>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</si>
  <si>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</si>
  <si>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</si>
  <si>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</si>
  <si>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</si>
  <si>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</si>
  <si>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</si>
  <si>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</si>
  <si>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</si>
  <si>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</si>
  <si>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</si>
  <si>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</si>
  <si>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</si>
  <si>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</si>
  <si>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</si>
  <si>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</si>
  <si>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</si>
  <si>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</si>
  <si>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</si>
  <si>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</si>
  <si>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</si>
  <si>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</si>
  <si>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</si>
  <si>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</si>
  <si>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</si>
  <si>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</si>
  <si>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</si>
  <si>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</si>
  <si>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</si>
  <si>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</si>
  <si>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</si>
  <si>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</si>
  <si>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</si>
  <si>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</si>
  <si>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</si>
  <si>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</si>
  <si>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</si>
  <si>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</si>
  <si>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</si>
  <si>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</si>
  <si>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</si>
  <si>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</si>
  <si>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</si>
  <si>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</si>
  <si>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</si>
  <si>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</si>
  <si>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</si>
  <si>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</si>
  <si>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</si>
  <si>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November 9, 2023</t>
  </si>
  <si>
    <t>Lower Colorado River Authority (LCRA)</t>
  </si>
  <si>
    <t>Blake Holt</t>
  </si>
  <si>
    <t>Key Capture Energy</t>
  </si>
  <si>
    <t>Jupiter Power</t>
  </si>
  <si>
    <t>ENGIE</t>
  </si>
  <si>
    <t>Plus Power</t>
  </si>
  <si>
    <t>Eolian, LP</t>
  </si>
  <si>
    <t>Danny Musher</t>
  </si>
  <si>
    <t>Caitlin Smith</t>
  </si>
  <si>
    <t>Bob Helton</t>
  </si>
  <si>
    <t>Ken McIntyre</t>
  </si>
  <si>
    <t>Chien Si Harriman</t>
  </si>
  <si>
    <t xml:space="preserve">Shell Energy </t>
  </si>
  <si>
    <t>James Okenfuss</t>
  </si>
  <si>
    <t>GEUS</t>
  </si>
  <si>
    <t>Ashley Cotton</t>
  </si>
  <si>
    <t>Prepared by:  Cory Phillips</t>
  </si>
  <si>
    <t>Need &gt;50% to Pass</t>
  </si>
  <si>
    <t>Nabaraj Pokharel</t>
  </si>
  <si>
    <t>Brazos Electric Cooperative (Brazos)</t>
  </si>
  <si>
    <t>Shari Heino</t>
  </si>
  <si>
    <t>Motion Carries</t>
  </si>
  <si>
    <t>PRS Motion:  To table SCR825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</si>
</sst>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85</v>
      </c>
      <c r="C3" s="68"/>
      <c r="D3" s="68"/>
      <c r="E3" s="6"/>
      <c r="F3" s="55" t="s">
        <v>21</v>
      </c>
      <c r="G3" s="64" t="s">
        <v>84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55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79</v>
      </c>
      <c r="C6" s="14"/>
      <c r="D6" s="15"/>
      <c r="E6" s="16"/>
      <c r="F6" s="61" t="s">
        <v>80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0.5</v>
      </c>
      <c r="H11" s="32"/>
      <c r="I11" s="20"/>
    </row>
    <row r="12" spans="2:9" ht="9.75">
      <c r="B12" s="31" t="s">
        <v>43</v>
      </c>
      <c r="C12" s="33"/>
      <c r="D12" s="36" t="s">
        <v>16</v>
      </c>
      <c r="E12" s="24" t="s">
        <v>81</v>
      </c>
      <c r="F12" s="32" t="s">
        <v>14</v>
      </c>
      <c r="G12" s="50">
        <v>0.5</v>
      </c>
      <c r="H12" s="32"/>
      <c r="I12" s="20"/>
    </row>
    <row r="13" spans="2:9" ht="9.75">
      <c r="B13" s="31" t="s">
        <v>43</v>
      </c>
      <c r="C13" s="33"/>
      <c r="D13" s="36" t="s">
        <v>16</v>
      </c>
      <c r="E13" s="24" t="s">
        <v>42</v>
      </c>
      <c r="F13" s="50"/>
      <c r="G13" s="50"/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2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41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45</v>
      </c>
      <c r="C17" s="23"/>
      <c r="D17" s="23"/>
      <c r="E17" s="24" t="s">
        <v>40</v>
      </c>
      <c r="F17" s="25" t="s">
        <v>14</v>
      </c>
      <c r="G17" s="49">
        <v>0.25</v>
      </c>
      <c r="H17" s="49"/>
      <c r="I17" s="20"/>
    </row>
    <row r="18" spans="2:9" s="22" customFormat="1" ht="9.75">
      <c r="B18" s="23" t="s">
        <v>82</v>
      </c>
      <c r="C18" s="23"/>
      <c r="D18" s="23"/>
      <c r="E18" s="24" t="s">
        <v>83</v>
      </c>
      <c r="F18" s="63" t="s">
        <v>14</v>
      </c>
      <c r="G18" s="49">
        <v>0.25</v>
      </c>
      <c r="H18" s="49"/>
      <c r="I18" s="20"/>
    </row>
    <row r="19" spans="2:9" s="22" customFormat="1" ht="9.75">
      <c r="B19" s="23" t="s">
        <v>63</v>
      </c>
      <c r="C19" s="23"/>
      <c r="D19" s="23"/>
      <c r="E19" s="24" t="s">
        <v>64</v>
      </c>
      <c r="F19" s="25" t="s">
        <v>14</v>
      </c>
      <c r="G19" s="49">
        <v>0.25</v>
      </c>
      <c r="H19" s="49"/>
      <c r="I19" s="20"/>
    </row>
    <row r="20" spans="2:9" s="22" customFormat="1" ht="9.75">
      <c r="B20" s="23" t="s">
        <v>46</v>
      </c>
      <c r="C20" s="23"/>
      <c r="D20" s="23"/>
      <c r="E20" s="24" t="s">
        <v>36</v>
      </c>
      <c r="F20" s="25" t="s">
        <v>14</v>
      </c>
      <c r="G20" s="49">
        <v>0.25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COUNTA(F16:F21)</f>
        <v>4</v>
      </c>
      <c r="G22" s="28">
        <f>SUM(G16:G21)</f>
        <v>1</v>
      </c>
      <c r="H22" s="29">
        <f>SUM(H16:H21)</f>
        <v>0</v>
      </c>
      <c r="I22" s="27">
        <f>COUNTA(I16:I21)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47</v>
      </c>
      <c r="C24" s="31"/>
      <c r="D24" s="31"/>
      <c r="E24" s="51" t="s">
        <v>38</v>
      </c>
      <c r="F24" s="25" t="s">
        <v>14</v>
      </c>
      <c r="G24" s="50">
        <v>0.16666666666666666</v>
      </c>
      <c r="H24" s="50"/>
      <c r="I24" s="20"/>
    </row>
    <row r="25" spans="2:9" ht="9.75">
      <c r="B25" s="31" t="s">
        <v>65</v>
      </c>
      <c r="C25" s="31"/>
      <c r="D25" s="31"/>
      <c r="E25" s="51" t="s">
        <v>70</v>
      </c>
      <c r="F25" s="25" t="s">
        <v>14</v>
      </c>
      <c r="G25" s="50">
        <v>0.16666666666666666</v>
      </c>
      <c r="H25" s="50"/>
      <c r="I25" s="20"/>
    </row>
    <row r="26" spans="2:9" ht="9.75">
      <c r="B26" s="31" t="s">
        <v>66</v>
      </c>
      <c r="C26" s="31"/>
      <c r="D26" s="31"/>
      <c r="E26" s="51" t="s">
        <v>71</v>
      </c>
      <c r="F26" s="25" t="s">
        <v>14</v>
      </c>
      <c r="G26" s="50">
        <v>0.16666666666666666</v>
      </c>
      <c r="H26" s="50"/>
      <c r="I26" s="20"/>
    </row>
    <row r="27" spans="2:9" ht="9.75">
      <c r="B27" s="31" t="s">
        <v>67</v>
      </c>
      <c r="C27" s="31"/>
      <c r="D27" s="31"/>
      <c r="E27" s="51" t="s">
        <v>72</v>
      </c>
      <c r="F27" s="25" t="s">
        <v>14</v>
      </c>
      <c r="G27" s="50">
        <v>0.16666666666666666</v>
      </c>
      <c r="H27" s="50"/>
      <c r="I27" s="20"/>
    </row>
    <row r="28" spans="2:9" ht="9.75">
      <c r="B28" s="31" t="s">
        <v>68</v>
      </c>
      <c r="C28" s="31"/>
      <c r="D28" s="31"/>
      <c r="E28" s="51" t="s">
        <v>73</v>
      </c>
      <c r="F28" s="25" t="s">
        <v>14</v>
      </c>
      <c r="G28" s="50">
        <v>0.16666666666666666</v>
      </c>
      <c r="H28" s="50"/>
      <c r="I28" s="20"/>
    </row>
    <row r="29" spans="2:9" ht="9.75">
      <c r="B29" s="31" t="s">
        <v>69</v>
      </c>
      <c r="C29" s="31"/>
      <c r="D29" s="31"/>
      <c r="E29" s="51" t="s">
        <v>74</v>
      </c>
      <c r="F29" s="25"/>
      <c r="G29" s="50"/>
      <c r="H29" s="50"/>
      <c r="I29" s="20"/>
    </row>
    <row r="30" spans="2:9" ht="9.75">
      <c r="B30" s="31" t="s">
        <v>59</v>
      </c>
      <c r="C30" s="31"/>
      <c r="D30" s="31"/>
      <c r="E30" s="51" t="s">
        <v>58</v>
      </c>
      <c r="F30" s="25" t="s">
        <v>14</v>
      </c>
      <c r="G30" s="50">
        <v>0.16666666666666666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COUNTA(F23:F31)</f>
        <v>6</v>
      </c>
      <c r="G32" s="28">
        <f>SUM(G23:G31)</f>
        <v>0.9999999999999999</v>
      </c>
      <c r="H32" s="29">
        <f>SUM(H23:H31)</f>
        <v>0</v>
      </c>
      <c r="I32" s="27">
        <f>COUNTA(I23:I31)</f>
        <v>0</v>
      </c>
    </row>
    <row r="33" spans="2:9" ht="9.7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1" t="s">
        <v>48</v>
      </c>
      <c r="C34" s="31"/>
      <c r="D34" s="31"/>
      <c r="E34" s="51" t="s">
        <v>33</v>
      </c>
      <c r="F34" s="25" t="s">
        <v>14</v>
      </c>
      <c r="G34" s="50">
        <v>0.3333333333333333</v>
      </c>
      <c r="H34" s="50"/>
      <c r="I34" s="20"/>
    </row>
    <row r="35" spans="2:9" ht="9.75">
      <c r="B35" s="31" t="s">
        <v>75</v>
      </c>
      <c r="C35" s="31"/>
      <c r="D35" s="31"/>
      <c r="E35" s="51" t="s">
        <v>76</v>
      </c>
      <c r="F35" s="25" t="s">
        <v>14</v>
      </c>
      <c r="G35" s="50">
        <v>0.3333333333333333</v>
      </c>
      <c r="H35" s="50"/>
      <c r="I35" s="20"/>
    </row>
    <row r="36" spans="2:9" ht="9.75">
      <c r="B36" s="31" t="s">
        <v>56</v>
      </c>
      <c r="C36" s="31"/>
      <c r="D36" s="31"/>
      <c r="E36" s="51" t="s">
        <v>57</v>
      </c>
      <c r="F36" s="25" t="s">
        <v>14</v>
      </c>
      <c r="G36" s="50">
        <v>0.3333333333333333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COUNTA(F33:F37)</f>
        <v>3</v>
      </c>
      <c r="G38" s="28">
        <f>SUM(G33:G37)</f>
        <v>1</v>
      </c>
      <c r="H38" s="29">
        <f>SUM(H33:H37)</f>
        <v>0</v>
      </c>
      <c r="I38" s="27">
        <f>COUNTA(I33:I37)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49</v>
      </c>
      <c r="C40" s="31"/>
      <c r="D40" s="31"/>
      <c r="E40" s="51" t="s">
        <v>37</v>
      </c>
      <c r="F40" s="25" t="s">
        <v>14</v>
      </c>
      <c r="G40" s="50">
        <v>0.5</v>
      </c>
      <c r="H40" s="32"/>
      <c r="I40" s="20"/>
    </row>
    <row r="41" spans="2:9" ht="9.75">
      <c r="B41" s="31" t="s">
        <v>51</v>
      </c>
      <c r="C41" s="31"/>
      <c r="D41" s="31"/>
      <c r="E41" s="51" t="s">
        <v>52</v>
      </c>
      <c r="F41" s="25" t="s">
        <v>14</v>
      </c>
      <c r="G41" s="50">
        <v>0.5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2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50</v>
      </c>
      <c r="C45" s="31"/>
      <c r="D45" s="31"/>
      <c r="E45" s="51" t="s">
        <v>35</v>
      </c>
      <c r="F45" s="25" t="s">
        <v>14</v>
      </c>
      <c r="G45" s="50">
        <v>0.5</v>
      </c>
      <c r="H45" s="50"/>
      <c r="I45" s="20"/>
    </row>
    <row r="46" spans="2:9" ht="9.75">
      <c r="B46" s="31" t="s">
        <v>60</v>
      </c>
      <c r="C46" s="31"/>
      <c r="D46" s="31"/>
      <c r="E46" s="51" t="s">
        <v>61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32</v>
      </c>
      <c r="C50" s="31"/>
      <c r="D50" s="31"/>
      <c r="E50" s="51" t="s">
        <v>39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54</v>
      </c>
      <c r="C52" s="31"/>
      <c r="D52" s="31"/>
      <c r="E52" s="51" t="s">
        <v>53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F15+F22+F54+F48+F32+F43+F38</f>
        <v>22</v>
      </c>
      <c r="G57" s="42">
        <f>G15+G22+G54+G48+G32+G43+G38</f>
        <v>7</v>
      </c>
      <c r="H57" s="42">
        <f>H15+H22+H54+H48+H32+H43+H38</f>
        <v>0</v>
      </c>
      <c r="I57" s="27">
        <f>I15+I22+I54+I48+I32+I43+I38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55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3:I33 F31:I31 F21:I21 F23:I23 F39:I39 F37:I37 F47:I47 I49 I10 F14:I14 F16:I16">
      <formula1>#REF!</formula1>
    </dataValidation>
    <dataValidation type="list" showInputMessage="1" showErrorMessage="1" sqref="F34:F36 F50:F52 F17:F20 F24:F30 F40:F42 F45:F46">
      <formula1>$B$75:$B$76</formula1>
    </dataValidation>
    <dataValidation type="list" showInputMessage="1" showErrorMessage="1" sqref="I34:I36 I50:I52 I17:I20 I24:I30 I11:I13 I40:I42 I45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  <dataValidation type="list" allowBlank="1" showInputMessage="1" showErrorMessage="1" sqref="F11:F13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2023-11-09T22:06:14Z</dcterms:modified>
  <cp:category/>
  <cp:version/>
  <cp:contentType/>
  <cp:contentStatus/>
</cp:coreProperties>
</file>