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<sst xmlns="http://schemas.openxmlformats.org/spreadsheetml/2006/main" count="151" uniqueCount="97">
  <si>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</si>
  <si>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</si>
  <si>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</si>
  <si>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</si>
  <si>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</si>
  <si>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</si>
  <si>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</si>
  <si>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</si>
  <si>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</si>
  <si>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</si>
  <si>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</si>
  <si>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</si>
  <si>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</si>
  <si>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</si>
  <si>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</si>
  <si>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</si>
  <si>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</si>
  <si>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</si>
  <si>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</si>
  <si>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</si>
  <si>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</si>
  <si>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</si>
  <si>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</si>
  <si>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</si>
  <si>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</si>
  <si>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</si>
  <si>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</si>
  <si>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</si>
  <si>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</si>
  <si>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</si>
  <si>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</si>
  <si>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</si>
  <si>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</si>
  <si>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</si>
  <si>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</si>
  <si>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</si>
  <si>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</si>
  <si>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</si>
  <si>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</si>
  <si>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</si>
  <si>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</si>
  <si>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</si>
  <si>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</si>
  <si>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</si>
  <si>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</si>
  <si>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</si>
  <si>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</si>
  <si>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</si>
  <si>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</si>
  <si>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</si>
  <si>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</si>
  <si>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</si>
  <si>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</si>
  <si>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</si>
  <si>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</si>
  <si>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</si>
  <si>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</si>
  <si>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</si>
  <si>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</si>
  <si>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</si>
  <si>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</si>
  <si>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</si>
  <si>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</si>
  <si>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</si>
  <si>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</si>
  <si>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</si>
  <si>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</si>
  <si>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</si>
  <si>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</si>
  <si>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</si>
  <si>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</si>
  <si>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</si>
  <si>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</si>
  <si>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</si>
  <si>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</si>
  <si>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</si>
  <si>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</si>
  <si>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</si>
  <si>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</si>
  <si>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</si>
  <si>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</si>
  <si>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</si>
  <si>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</si>
  <si>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Demand Control 2</t>
  </si>
  <si>
    <t>Chris Hendrix</t>
  </si>
  <si>
    <t>Resmi Surendran (James Okenfuss)</t>
  </si>
  <si>
    <t>APG&amp;E</t>
  </si>
  <si>
    <t>Jay Harpole</t>
  </si>
  <si>
    <t>Kevin Hanson</t>
  </si>
  <si>
    <t>Date:  November 2, 2023</t>
  </si>
  <si>
    <t>Prepared by:  Erin Wasik-Gutierrez</t>
  </si>
  <si>
    <t>Need &gt;50% to Pass</t>
  </si>
  <si>
    <t>Ned Bonskowski (Marty Downey)</t>
  </si>
  <si>
    <t>Reza Ebrahimian (Danny Ee)</t>
  </si>
  <si>
    <t>Ron Hall (Brett Burkhead)</t>
  </si>
  <si>
    <t>ROS Motion:  To endorse NPRR1180 as amended by the 8/15/23 AEP and ETT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</si>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</sst>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266700</xdr:colOff>
      <xdr:row>2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62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447675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95</v>
      </c>
      <c r="C3" s="65"/>
      <c r="D3" s="65"/>
      <c r="E3" s="6"/>
      <c r="F3" s="58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IF((G61+H61)=0,"",G61)</f>
        <v>3.1666666666666665</v>
      </c>
      <c r="H5" s="55">
        <f>IF((G61+H61)=0,"",H61)</f>
        <v>2.5833333333333335</v>
      </c>
      <c r="I5" s="56">
        <f>I61</f>
        <v>11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G62</f>
        <v>0.5507246376811594</v>
      </c>
      <c r="H6" s="57">
        <f>H62</f>
        <v>0.44927536231884063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/>
      <c r="H11" s="53">
        <v>0.25</v>
      </c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/>
      <c r="H13" s="41"/>
      <c r="I13" s="20" t="s">
        <v>21</v>
      </c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0.5</v>
      </c>
      <c r="H16" s="39">
        <f>SUM(H10:H15)</f>
        <v>0.25</v>
      </c>
      <c r="I16" s="25">
        <f>COUNTA(I10:I15)</f>
        <v>2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/>
      <c r="H18" s="54">
        <v>0.5</v>
      </c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/>
      <c r="H21" s="54">
        <v>0.5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/>
      <c r="H25" s="53">
        <v>1</v>
      </c>
      <c r="I25" s="20"/>
    </row>
    <row r="26" spans="2:9" ht="11.25">
      <c r="B26" s="22" t="s">
        <v>64</v>
      </c>
      <c r="C26" s="26"/>
      <c r="D26" s="26"/>
      <c r="E26" s="63" t="s">
        <v>94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80</v>
      </c>
      <c r="C27" s="26"/>
      <c r="D27" s="26"/>
      <c r="E27" s="63" t="s">
        <v>81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65</v>
      </c>
      <c r="C28" s="26"/>
      <c r="D28" s="26"/>
      <c r="E28" s="63" t="s">
        <v>92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3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55</v>
      </c>
      <c r="F33" s="23" t="s">
        <v>14</v>
      </c>
      <c r="G33" s="53"/>
      <c r="H33" s="53">
        <v>0.3333333333333333</v>
      </c>
      <c r="I33" s="20"/>
    </row>
    <row r="34" spans="2:9" ht="11.25">
      <c r="B34" s="22" t="s">
        <v>82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0.6666666666666666</v>
      </c>
      <c r="H37" s="39">
        <f>SUM(H31:H36)</f>
        <v>0.3333333333333333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45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/>
      <c r="H40" s="53"/>
      <c r="I40" s="20" t="s">
        <v>21</v>
      </c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/>
      <c r="H41" s="53"/>
      <c r="I41" s="20" t="s">
        <v>21</v>
      </c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0</v>
      </c>
      <c r="H44" s="39">
        <f>SUM(H38:H43)</f>
        <v>0</v>
      </c>
      <c r="I44" s="25">
        <f>COUNTA(I38:I43)</f>
        <v>4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70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68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56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3.1666666666666665</v>
      </c>
      <c r="H61" s="47">
        <f>H16+H23+H30+H37+H44+H51+H58</f>
        <v>2.5833333333333335</v>
      </c>
      <c r="I61" s="25">
        <f>I16+countCoopAbstain+countIndGenAbstain+I37+countIndREPAbstain+I51+I58</f>
        <v>11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0.5507246376811594</v>
      </c>
      <c r="H62" s="32">
        <f>IF((G61+H61)=0,"",H61/(G61+H61))</f>
        <v>0.44927536231884063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51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2023-11-02T19:45:47Z</dcterms:modified>
  <cp:category/>
  <cp:version/>
  <cp:contentType/>
  <cp:contentStatus/>
</cp:coreProperties>
</file>