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<sst xmlns="http://schemas.openxmlformats.org/spreadsheetml/2006/main" count="150" uniqueCount="103">
  <si>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</si>
  <si>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</si>
  <si>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</si>
  <si>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</si>
  <si>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</si>
  <si>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</si>
  <si>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</si>
  <si>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</si>
  <si>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</si>
  <si>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</si>
  <si>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</si>
  <si>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</si>
  <si>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</si>
  <si>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</si>
  <si>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</si>
  <si>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</si>
  <si>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</si>
  <si>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</si>
  <si>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</si>
  <si>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</si>
  <si>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</si>
  <si>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</si>
  <si>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</si>
  <si>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</si>
  <si>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</si>
  <si>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</si>
  <si>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</si>
  <si>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</si>
  <si>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</si>
  <si>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</si>
  <si>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</si>
  <si>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</si>
  <si>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</si>
  <si>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</si>
  <si>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</si>
  <si>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</si>
  <si>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</si>
  <si>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</si>
  <si>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</si>
  <si>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</si>
  <si>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</si>
  <si>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</si>
  <si>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</si>
  <si>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</si>
  <si>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</si>
  <si>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</si>
  <si>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</si>
  <si>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</si>
  <si>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</si>
  <si>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</si>
  <si>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</si>
  <si>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</si>
  <si>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</si>
  <si>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</si>
  <si>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</si>
  <si>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</si>
  <si>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</si>
  <si>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</si>
  <si>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</si>
  <si>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</si>
  <si>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</si>
  <si>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</si>
  <si>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</si>
  <si>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</si>
  <si>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</si>
  <si>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</si>
  <si>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</si>
  <si>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</si>
  <si>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</si>
  <si>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</si>
  <si>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</si>
  <si>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</si>
  <si>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</si>
  <si>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</si>
  <si>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</si>
  <si>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</si>
  <si>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</si>
  <si>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</si>
  <si>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</si>
  <si>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</si>
  <si>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</si>
  <si>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</si>
  <si>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</si>
  <si>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</si>
  <si>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</si>
  <si>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</si>
  <si>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</si>
  <si>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</si>
  <si>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</si>
  <si>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</si>
  <si>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</si>
  <si>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</si>
  <si>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</si>
  <si>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</si>
  <si>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</si>
  <si>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Christian Powell (Eric Blakey)</t>
  </si>
  <si>
    <t>Prepared by:  Cory Phillips</t>
  </si>
  <si>
    <t>Date:  October 24, 2023</t>
  </si>
  <si>
    <t>Clif Lange (John Packard)</t>
  </si>
  <si>
    <t>Garret Kent</t>
  </si>
  <si>
    <t>TAC Motion:  To recommend approval of NPRR1172 as recommended by PRS in the 10/12/23 PRS Report; and the 10/17/23 Revised Impact Analysis</t>
  </si>
  <si>
    <t>Motion Passes</t>
  </si>
  <si>
    <t>2/3 of non-abst TAC Votes = 19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</si>
</sst>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0</xdr:rowOff>
    </xdr:from>
    <xdr:to>
      <xdr:col>4</xdr:col>
      <xdr:colOff>676275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32</v>
      </c>
      <c r="G5" s="51">
        <f>IF((G63+H63)=0,"",G63)</f>
        <v>23</v>
      </c>
      <c r="H5" s="51">
        <f>IF((G63+H63)=0,"",H63)</f>
        <v>5</v>
      </c>
      <c r="I5" s="51">
        <f>I63</f>
        <v>2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0.8214285714285714</v>
      </c>
      <c r="H6" s="50">
        <f>_xlfn.IFERROR(SegmentVoteNo/(SegmentVoteYes+SegmentVoteNo),"")</f>
        <v>0.17857142857142858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58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60</v>
      </c>
      <c r="F12" s="17" t="s">
        <v>13</v>
      </c>
      <c r="G12" s="26">
        <v>1</v>
      </c>
      <c r="H12" s="26"/>
      <c r="I12" s="12"/>
    </row>
    <row r="13" spans="2:9" ht="12.75">
      <c r="B13" s="24" t="s">
        <v>39</v>
      </c>
      <c r="C13" s="24"/>
      <c r="D13" s="31" t="s">
        <v>18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66</v>
      </c>
      <c r="C14" s="24"/>
      <c r="D14" s="31" t="s">
        <v>18</v>
      </c>
      <c r="E14" s="25" t="s">
        <v>99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87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70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98</v>
      </c>
      <c r="F22" s="17" t="s">
        <v>13</v>
      </c>
      <c r="G22" s="18"/>
      <c r="H22" s="18">
        <v>1</v>
      </c>
      <c r="I22" s="12"/>
    </row>
    <row r="23" spans="2:9" s="14" customFormat="1" ht="12.75">
      <c r="B23" s="15" t="s">
        <v>71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2</v>
      </c>
      <c r="H25" s="22">
        <f>SUM(H19:H24)</f>
        <v>2</v>
      </c>
      <c r="I25" s="20">
        <f>COUNTA(I19:I24)</f>
        <v>0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52</v>
      </c>
      <c r="F27" s="17" t="s">
        <v>13</v>
      </c>
      <c r="G27" s="26"/>
      <c r="H27" s="26">
        <v>1</v>
      </c>
      <c r="I27" s="12"/>
    </row>
    <row r="28" spans="2:9" ht="12.75">
      <c r="B28" s="24" t="s">
        <v>62</v>
      </c>
      <c r="C28" s="24"/>
      <c r="D28" s="24"/>
      <c r="E28" s="25" t="s">
        <v>63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47</v>
      </c>
      <c r="C29" s="24"/>
      <c r="D29" s="24"/>
      <c r="E29" s="25" t="s">
        <v>44</v>
      </c>
      <c r="F29" s="17" t="s">
        <v>13</v>
      </c>
      <c r="G29" s="26"/>
      <c r="H29" s="26">
        <v>1</v>
      </c>
      <c r="I29" s="12"/>
    </row>
    <row r="30" spans="2:9" ht="12.75">
      <c r="B30" s="24" t="s">
        <v>73</v>
      </c>
      <c r="C30" s="24"/>
      <c r="D30" s="24"/>
      <c r="E30" s="25" t="s">
        <v>94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3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13</v>
      </c>
      <c r="G34" s="26"/>
      <c r="H34" s="26"/>
      <c r="I34" s="12" t="s">
        <v>20</v>
      </c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23</v>
      </c>
      <c r="H63" s="34">
        <f>H25+H60+H53+H32+H18+H46+H39</f>
        <v>5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55:F58 F34:F37 F11:F16 F48:F51 F41:F44 F27:F30 F20:F23">
      <formula1>$B$81:$B$82</formula1>
    </dataValidation>
    <dataValidation type="list" showInputMessage="1" showErrorMessage="1" sqref="I34:I37 I27:I30 I11:I16 I48:I51 I41:I44 I20:I23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2023-10-25T21:09:51Z</dcterms:modified>
  <cp:category/>
  <cp:version/>
  <cp:contentType/>
  <cp:contentStatus/>
</cp:coreProperties>
</file>