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<sst xmlns="http://schemas.openxmlformats.org/spreadsheetml/2006/main" count="113" uniqueCount="77">
  <si>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</si>
  <si>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</si>
  <si>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</si>
  <si>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</si>
  <si>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</si>
  <si>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</si>
  <si>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</si>
  <si>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</si>
  <si>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</si>
  <si>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</si>
  <si>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</si>
  <si>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</si>
  <si>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</si>
  <si>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</si>
  <si>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</si>
  <si>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</si>
  <si>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</si>
  <si>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</si>
  <si>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</si>
  <si>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</si>
  <si>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</si>
  <si>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</si>
  <si>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</si>
  <si>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</si>
  <si>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</si>
  <si>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</si>
  <si>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</si>
  <si>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</si>
  <si>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</si>
  <si>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</si>
  <si>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</si>
  <si>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</si>
  <si>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</si>
  <si>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</si>
  <si>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</si>
  <si>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</si>
  <si>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</si>
  <si>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</si>
  <si>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</si>
  <si>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</si>
  <si>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</si>
  <si>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</si>
  <si>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</si>
  <si>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</si>
  <si>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</si>
  <si>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</si>
  <si>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</si>
  <si>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</si>
  <si>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</si>
  <si>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</si>
  <si>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</si>
  <si>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</si>
  <si>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</si>
  <si>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</si>
  <si>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</si>
  <si>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</si>
  <si>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</si>
  <si>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</si>
  <si>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</si>
  <si>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</si>
  <si>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</si>
  <si>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</si>
  <si>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</si>
  <si>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</si>
  <si>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</si>
  <si>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</si>
  <si>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</si>
  <si>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</si>
  <si>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</si>
  <si>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</si>
  <si>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</si>
  <si>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</si>
  <si>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</si>
  <si>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</si>
  <si>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PRS Motion:  To endorse and forward to TAC the 9/13/23 PRS Report as amended by the 10/4/23 ERCOT comments as revised by PRS and the 10/11/23 Impact Analysis for NPRR1172 with a recommended priority of 2024 and rank of 4070 for Phase 2</t>
  </si>
  <si>
    <t>Motion Carries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</si>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</sst>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74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54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IF((G52+H52)=0,"",G52)</f>
        <v>5.833333333333333</v>
      </c>
      <c r="H5" s="58">
        <f>IF((G52+H52)=0,"",H52)</f>
        <v>1.1666666666666665</v>
      </c>
      <c r="I5" s="59">
        <f>I52</f>
        <v>2</v>
      </c>
    </row>
    <row r="6" spans="2:9" ht="22.5" customHeight="1">
      <c r="B6" s="6" t="s">
        <v>76</v>
      </c>
      <c r="C6" s="14"/>
      <c r="D6" s="15"/>
      <c r="E6" s="16"/>
      <c r="F6" s="61" t="s">
        <v>69</v>
      </c>
      <c r="G6" s="60">
        <f>G53</f>
        <v>0.8333333333333333</v>
      </c>
      <c r="H6" s="60">
        <f>H53</f>
        <v>0.16666666666666666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43</v>
      </c>
      <c r="C11" s="33"/>
      <c r="D11" s="36" t="s">
        <v>18</v>
      </c>
      <c r="E11" s="24" t="s">
        <v>62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65</v>
      </c>
      <c r="F12" s="32" t="s">
        <v>14</v>
      </c>
      <c r="G12" s="50">
        <v>0.16666666666666666</v>
      </c>
      <c r="H12" s="32"/>
      <c r="I12" s="20"/>
    </row>
    <row r="13" spans="2:9" ht="11.25">
      <c r="B13" s="31" t="s">
        <v>64</v>
      </c>
      <c r="C13" s="33"/>
      <c r="D13" s="36" t="s">
        <v>17</v>
      </c>
      <c r="E13" s="24" t="s">
        <v>66</v>
      </c>
      <c r="F13" s="32" t="s">
        <v>14</v>
      </c>
      <c r="G13" s="50">
        <v>0.16666666666666666</v>
      </c>
      <c r="H13" s="32"/>
      <c r="I13" s="20"/>
    </row>
    <row r="14" spans="2:9" ht="11.25">
      <c r="B14" s="31" t="s">
        <v>42</v>
      </c>
      <c r="C14" s="33"/>
      <c r="D14" s="36" t="s">
        <v>16</v>
      </c>
      <c r="E14" s="24" t="s">
        <v>41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1.2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44</v>
      </c>
      <c r="C18" s="23"/>
      <c r="D18" s="23"/>
      <c r="E18" s="24" t="s">
        <v>39</v>
      </c>
      <c r="F18" s="25" t="s">
        <v>14</v>
      </c>
      <c r="G18" s="49"/>
      <c r="H18" s="49">
        <v>0.3333333333333333</v>
      </c>
      <c r="I18" s="20"/>
    </row>
    <row r="19" spans="2:9" s="22" customFormat="1" ht="11.25">
      <c r="B19" s="23" t="s">
        <v>72</v>
      </c>
      <c r="C19" s="23"/>
      <c r="D19" s="23"/>
      <c r="E19" s="24" t="s">
        <v>73</v>
      </c>
      <c r="F19" s="63" t="s">
        <v>14</v>
      </c>
      <c r="G19" s="49">
        <v>0.3333333333333333</v>
      </c>
      <c r="H19" s="49"/>
      <c r="I19" s="20"/>
    </row>
    <row r="20" spans="2:9" s="22" customFormat="1" ht="11.25">
      <c r="B20" s="23" t="s">
        <v>45</v>
      </c>
      <c r="C20" s="23"/>
      <c r="D20" s="23"/>
      <c r="E20" s="24" t="s">
        <v>35</v>
      </c>
      <c r="F20" s="25" t="s">
        <v>14</v>
      </c>
      <c r="G20" s="49"/>
      <c r="H20" s="49">
        <v>0.3333333333333333</v>
      </c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0.3333333333333333</v>
      </c>
      <c r="H22" s="29">
        <f>SUM(H17:H21)</f>
        <v>0.6666666666666666</v>
      </c>
      <c r="I22" s="27">
        <f>COUNTA(I17:I21)</f>
        <v>0</v>
      </c>
    </row>
    <row r="23" spans="2:9" ht="11.2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11.25">
      <c r="B24" s="31" t="s">
        <v>46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11.25">
      <c r="B25" s="31" t="s">
        <v>58</v>
      </c>
      <c r="C25" s="31"/>
      <c r="D25" s="31"/>
      <c r="E25" s="51" t="s">
        <v>57</v>
      </c>
      <c r="F25" s="25" t="s">
        <v>14</v>
      </c>
      <c r="G25" s="50"/>
      <c r="H25" s="50">
        <v>0.5</v>
      </c>
      <c r="I25" s="20"/>
    </row>
    <row r="26" spans="2:9" ht="11.25">
      <c r="B26" s="31" t="s">
        <v>67</v>
      </c>
      <c r="C26" s="31"/>
      <c r="D26" s="31"/>
      <c r="E26" s="51" t="s">
        <v>68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0.5</v>
      </c>
      <c r="H28" s="29">
        <f>SUM(H23:H27)</f>
        <v>0.5</v>
      </c>
      <c r="I28" s="27">
        <f>COUNTA(I23:I27)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47</v>
      </c>
      <c r="C30" s="31"/>
      <c r="D30" s="31"/>
      <c r="E30" s="51" t="s">
        <v>33</v>
      </c>
      <c r="F30" s="25" t="s">
        <v>14</v>
      </c>
      <c r="G30" s="50"/>
      <c r="H30" s="50"/>
      <c r="I30" s="20" t="s">
        <v>20</v>
      </c>
    </row>
    <row r="31" spans="2:9" ht="11.25">
      <c r="B31" s="31" t="s">
        <v>55</v>
      </c>
      <c r="C31" s="31"/>
      <c r="D31" s="31"/>
      <c r="E31" s="51" t="s">
        <v>56</v>
      </c>
      <c r="F31" s="25" t="s">
        <v>14</v>
      </c>
      <c r="G31" s="50">
        <v>1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1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1" t="s">
        <v>48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11.25">
      <c r="B36" s="31" t="s">
        <v>50</v>
      </c>
      <c r="C36" s="31"/>
      <c r="D36" s="31"/>
      <c r="E36" s="51" t="s">
        <v>51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1" t="s">
        <v>49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11.25">
      <c r="B41" s="31" t="s">
        <v>59</v>
      </c>
      <c r="C41" s="31"/>
      <c r="D41" s="31"/>
      <c r="E41" s="51" t="s">
        <v>60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11.2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11.25">
      <c r="B45" s="31" t="s">
        <v>32</v>
      </c>
      <c r="C45" s="31"/>
      <c r="D45" s="31"/>
      <c r="E45" s="51" t="s">
        <v>38</v>
      </c>
      <c r="F45" s="25" t="s">
        <v>14</v>
      </c>
      <c r="G45" s="50">
        <v>0.5</v>
      </c>
      <c r="H45" s="50"/>
      <c r="I45" s="20"/>
    </row>
    <row r="46" spans="2:9" ht="11.25">
      <c r="B46" s="31" t="s">
        <v>70</v>
      </c>
      <c r="C46" s="31"/>
      <c r="D46" s="31"/>
      <c r="E46" s="51" t="s">
        <v>71</v>
      </c>
      <c r="F46" s="63" t="s">
        <v>14</v>
      </c>
      <c r="G46" s="50"/>
      <c r="H46" s="50"/>
      <c r="I46" s="20" t="s">
        <v>20</v>
      </c>
    </row>
    <row r="47" spans="2:9" ht="11.25">
      <c r="B47" s="31" t="s">
        <v>53</v>
      </c>
      <c r="C47" s="31"/>
      <c r="D47" s="31"/>
      <c r="E47" s="51" t="s">
        <v>52</v>
      </c>
      <c r="F47" s="25" t="s">
        <v>14</v>
      </c>
      <c r="G47" s="50">
        <v>0.5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1</v>
      </c>
    </row>
    <row r="50" spans="2:9" ht="11.2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11.2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2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5.833333333333333</v>
      </c>
      <c r="H52" s="42">
        <f>H16+H22+H49+H43+H28+H38+H33</f>
        <v>1.1666666666666665</v>
      </c>
      <c r="I52" s="27">
        <f>I16+I22+I49+I43+I28+I38+I33</f>
        <v>2</v>
      </c>
    </row>
    <row r="53" spans="2:9" ht="12.75" thickBot="1" thickTop="1">
      <c r="B53" s="43"/>
      <c r="C53" s="16"/>
      <c r="D53" s="16"/>
      <c r="E53" s="16"/>
      <c r="F53" s="1" t="s">
        <v>5</v>
      </c>
      <c r="G53" s="44">
        <f>IF((G52+H52)=0,"",G52/(G52+H52))</f>
        <v>0.8333333333333333</v>
      </c>
      <c r="H53" s="44">
        <f>IF((G52+H52)=0,"",H52/(G52+H52))</f>
        <v>0.16666666666666666</v>
      </c>
      <c r="I53" s="19"/>
    </row>
    <row r="54" spans="2:9" ht="12" thickTop="1">
      <c r="B54" s="43"/>
      <c r="C54" s="16"/>
      <c r="D54" s="16"/>
      <c r="E54" s="16"/>
      <c r="F54" s="8"/>
      <c r="G54" s="8"/>
      <c r="H54" s="8"/>
      <c r="I54" s="11"/>
    </row>
    <row r="56" ht="12" hidden="1" thickBot="1">
      <c r="B56" s="46" t="s">
        <v>23</v>
      </c>
    </row>
    <row r="57" ht="12" hidden="1" thickTop="1">
      <c r="B57" s="47" t="s">
        <v>17</v>
      </c>
    </row>
    <row r="58" ht="11.25" hidden="1">
      <c r="B58" s="47" t="s">
        <v>16</v>
      </c>
    </row>
    <row r="59" ht="11.25" hidden="1">
      <c r="B59" s="48" t="s">
        <v>18</v>
      </c>
    </row>
    <row r="60" ht="11.25" hidden="1"/>
    <row r="61" ht="12" hidden="1" thickBot="1">
      <c r="B61" s="46" t="s">
        <v>24</v>
      </c>
    </row>
    <row r="62" ht="12" hidden="1" thickTop="1">
      <c r="B62" s="47" t="s">
        <v>22</v>
      </c>
    </row>
    <row r="63" ht="11.25" hidden="1">
      <c r="B63" s="62" t="s">
        <v>54</v>
      </c>
    </row>
    <row r="64" ht="11.25" hidden="1"/>
    <row r="65" ht="12" hidden="1" thickBot="1">
      <c r="B65" s="46" t="s">
        <v>25</v>
      </c>
    </row>
    <row r="66" ht="12" hidden="1" thickTop="1">
      <c r="B66" s="47" t="s">
        <v>20</v>
      </c>
    </row>
    <row r="67" ht="11.25" hidden="1">
      <c r="B67" s="48"/>
    </row>
    <row r="68" ht="11.25" hidden="1"/>
    <row r="69" ht="12" hidden="1" thickBot="1">
      <c r="B69" s="46" t="s">
        <v>26</v>
      </c>
    </row>
    <row r="70" ht="12" hidden="1" thickTop="1">
      <c r="B70" s="47" t="s">
        <v>14</v>
      </c>
    </row>
    <row r="71" ht="11.25" hidden="1">
      <c r="B71" s="48"/>
    </row>
    <row r="72" ht="11.25" hidden="1"/>
    <row r="73" ht="12" hidden="1" thickBot="1">
      <c r="B73" s="46" t="s">
        <v>27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28</v>
      </c>
    </row>
    <row r="78" ht="12" hidden="1" thickTop="1">
      <c r="B78" s="47">
        <v>1</v>
      </c>
    </row>
    <row r="79" ht="11.2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2023-10-16T13:07:55Z</dcterms:modified>
  <cp:category/>
  <cp:version/>
  <cp:contentType/>
  <cp:contentStatus/>
</cp:coreProperties>
</file>