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24226"/>
  <mc:AlternateContent xmlns:mc="http://schemas.openxmlformats.org/markup-compatibility/2006">
    <mc:Choice Requires="x15">
      <x15ac:absPath xmlns:x15ac="http://schemas.microsoft.com/office/spreadsheetml/2010/11/ac" url="\\ercot\Departments\PMO and Market Rules\Market Rules\Market Rules Info\Meeting Management\TAC Meetings\"/>
    </mc:Choice>
  </mc:AlternateContent>
  <xr:revisionPtr revIDLastSave="0" documentId="13_ncr:1_{BE0F35D4-6BE5-40FD-81ED-AAF1899AAB11}" xr6:coauthVersionLast="47" xr6:coauthVersionMax="47" xr10:uidLastSave="{00000000-0000-0000-0000-000000000000}"/>
  <bookViews>
    <workbookView xWindow="-108" yWindow="-108" windowWidth="23256" windowHeight="12576" activeTab="2" xr2:uid="{00000000-000D-0000-FFFF-FFFF00000000}"/>
  </bookViews>
  <sheets>
    <sheet name="Goal vs Request Matrix" sheetId="1" r:id="rId1"/>
    <sheet name="LookUps" sheetId="3" state="hidden" r:id="rId2"/>
    <sheet name="Summary" sheetId="2" r:id="rId3"/>
  </sheets>
  <definedNames>
    <definedName name="_xlnm._FilterDatabase" localSheetId="0" hidden="1">'Goal vs Request Matrix'!$A$23:$U$147</definedName>
    <definedName name="_xlnm.Print_Area" localSheetId="2">Summary!$A$1:$P$72</definedName>
    <definedName name="_xlnm.Print_Titles" localSheetId="0">'Goal vs Request Matrix'!$23:$23</definedName>
    <definedName name="Status">LookUps!$A$2:$A$3</definedName>
  </definedNames>
  <calcPr calcId="191029"/>
  <pivotCaches>
    <pivotCache cacheId="5"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47" i="1" l="1"/>
  <c r="AA147" i="1"/>
  <c r="AB147" i="1"/>
  <c r="AC147" i="1"/>
  <c r="Z146" i="1"/>
  <c r="AA146" i="1"/>
  <c r="AB146" i="1"/>
  <c r="AC146" i="1"/>
  <c r="Z145" i="1"/>
  <c r="AA145" i="1"/>
  <c r="AB145" i="1"/>
  <c r="AC145" i="1"/>
  <c r="Z144" i="1"/>
  <c r="AA144" i="1"/>
  <c r="AB144" i="1"/>
  <c r="AC144" i="1"/>
  <c r="Z143" i="1"/>
  <c r="AA143" i="1"/>
  <c r="AB143" i="1"/>
  <c r="AC143" i="1"/>
  <c r="Z142" i="1"/>
  <c r="AA142" i="1"/>
  <c r="AB142" i="1"/>
  <c r="AC142" i="1"/>
  <c r="Z141" i="1"/>
  <c r="AA141" i="1"/>
  <c r="AB141" i="1"/>
  <c r="AC141" i="1"/>
  <c r="Z140" i="1"/>
  <c r="AA140" i="1"/>
  <c r="AB140" i="1"/>
  <c r="AC140" i="1"/>
  <c r="Z139" i="1"/>
  <c r="AA139" i="1"/>
  <c r="AB139" i="1"/>
  <c r="AC139" i="1"/>
  <c r="Z138" i="1"/>
  <c r="AA138" i="1"/>
  <c r="AB138" i="1"/>
  <c r="AC138" i="1"/>
  <c r="Z137" i="1"/>
  <c r="AA137" i="1"/>
  <c r="AB137" i="1"/>
  <c r="AC137" i="1"/>
  <c r="Z136" i="1"/>
  <c r="AA136" i="1"/>
  <c r="AB136" i="1"/>
  <c r="AC136" i="1"/>
  <c r="Z135" i="1"/>
  <c r="AA135" i="1"/>
  <c r="AB135" i="1"/>
  <c r="AC135" i="1"/>
  <c r="Z134" i="1"/>
  <c r="AA134" i="1"/>
  <c r="AB134" i="1"/>
  <c r="AC134" i="1"/>
  <c r="Z133" i="1"/>
  <c r="AA133" i="1"/>
  <c r="AB133" i="1"/>
  <c r="AC133" i="1"/>
  <c r="Z132" i="1"/>
  <c r="AA132" i="1"/>
  <c r="AB132" i="1"/>
  <c r="AC132" i="1"/>
  <c r="Z131" i="1"/>
  <c r="AA131" i="1"/>
  <c r="AB131" i="1"/>
  <c r="AC131" i="1"/>
  <c r="Z130" i="1"/>
  <c r="AA130" i="1"/>
  <c r="AB130" i="1"/>
  <c r="AC130" i="1"/>
  <c r="Z129" i="1"/>
  <c r="AA129" i="1"/>
  <c r="AB129" i="1"/>
  <c r="AC129" i="1"/>
  <c r="Z128" i="1"/>
  <c r="AA128" i="1"/>
  <c r="AB128" i="1"/>
  <c r="AC128" i="1"/>
  <c r="Z127" i="1"/>
  <c r="AA127" i="1"/>
  <c r="AB127" i="1"/>
  <c r="AC127" i="1"/>
  <c r="Z126" i="1"/>
  <c r="AA126" i="1"/>
  <c r="AB126" i="1"/>
  <c r="AC126" i="1"/>
  <c r="Z125" i="1"/>
  <c r="AA125" i="1"/>
  <c r="AB125" i="1"/>
  <c r="AC125" i="1"/>
  <c r="Z124" i="1"/>
  <c r="AA124" i="1"/>
  <c r="AB124" i="1"/>
  <c r="AC124" i="1"/>
  <c r="Z123" i="1"/>
  <c r="AA123" i="1"/>
  <c r="AB123" i="1"/>
  <c r="AC123" i="1"/>
  <c r="Z122" i="1"/>
  <c r="AA122" i="1"/>
  <c r="AB122" i="1"/>
  <c r="AC122" i="1"/>
  <c r="Z121" i="1"/>
  <c r="AA121" i="1"/>
  <c r="AB121" i="1"/>
  <c r="AC121" i="1"/>
  <c r="Z120" i="1"/>
  <c r="AA120" i="1"/>
  <c r="AB120" i="1"/>
  <c r="AC120" i="1"/>
  <c r="Z119" i="1"/>
  <c r="AA119" i="1"/>
  <c r="AB119" i="1"/>
  <c r="AC119" i="1"/>
  <c r="Z118" i="1"/>
  <c r="AA118" i="1"/>
  <c r="AB118" i="1"/>
  <c r="AC118" i="1"/>
  <c r="Z117" i="1"/>
  <c r="AA117" i="1"/>
  <c r="AB117" i="1"/>
  <c r="AC117" i="1"/>
  <c r="Z116" i="1"/>
  <c r="AA116" i="1"/>
  <c r="AB116" i="1"/>
  <c r="AC116" i="1"/>
  <c r="Z115" i="1"/>
  <c r="AA115" i="1"/>
  <c r="AB115" i="1"/>
  <c r="AC115" i="1"/>
  <c r="Z114" i="1"/>
  <c r="AA114" i="1"/>
  <c r="AB114" i="1"/>
  <c r="AC114" i="1"/>
  <c r="Z113" i="1"/>
  <c r="AA113" i="1"/>
  <c r="AB113" i="1"/>
  <c r="AC113" i="1"/>
  <c r="Z112" i="1"/>
  <c r="AA112" i="1"/>
  <c r="AB112" i="1"/>
  <c r="AC112" i="1"/>
  <c r="Z111" i="1"/>
  <c r="AA111" i="1"/>
  <c r="AB111" i="1"/>
  <c r="AC111" i="1"/>
  <c r="Z110" i="1"/>
  <c r="AA110" i="1"/>
  <c r="AB110" i="1"/>
  <c r="AC110" i="1"/>
  <c r="Z109" i="1"/>
  <c r="AA109" i="1"/>
  <c r="AB109" i="1"/>
  <c r="AC109" i="1"/>
  <c r="Z108" i="1"/>
  <c r="AA108" i="1"/>
  <c r="AB108" i="1"/>
  <c r="AC108" i="1"/>
  <c r="Z107" i="1"/>
  <c r="AA107" i="1"/>
  <c r="AB107" i="1"/>
  <c r="AC107" i="1"/>
  <c r="Z106" i="1"/>
  <c r="AA106" i="1"/>
  <c r="AB106" i="1"/>
  <c r="AC106" i="1"/>
  <c r="Z105" i="1"/>
  <c r="AA105" i="1"/>
  <c r="AB105" i="1"/>
  <c r="AC105" i="1"/>
  <c r="Z104" i="1"/>
  <c r="AA104" i="1"/>
  <c r="AB104" i="1"/>
  <c r="AC104" i="1"/>
  <c r="Z103" i="1"/>
  <c r="AA103" i="1"/>
  <c r="AB103" i="1"/>
  <c r="AC103" i="1"/>
  <c r="Z102" i="1"/>
  <c r="AA102" i="1"/>
  <c r="AB102" i="1"/>
  <c r="AC102" i="1"/>
  <c r="Z101" i="1"/>
  <c r="AA101" i="1"/>
  <c r="AB101" i="1"/>
  <c r="AC101" i="1"/>
  <c r="Z100" i="1"/>
  <c r="AA100" i="1"/>
  <c r="AB100" i="1"/>
  <c r="AC100" i="1"/>
  <c r="Z99" i="1"/>
  <c r="AA99" i="1"/>
  <c r="AB99" i="1"/>
  <c r="AC99" i="1"/>
  <c r="Z98" i="1"/>
  <c r="AA98" i="1"/>
  <c r="AB98" i="1"/>
  <c r="AC98" i="1"/>
  <c r="Z97" i="1"/>
  <c r="AA97" i="1"/>
  <c r="AB97" i="1"/>
  <c r="AC97" i="1"/>
  <c r="Z96" i="1"/>
  <c r="AA96" i="1"/>
  <c r="AB96" i="1"/>
  <c r="AC96" i="1"/>
  <c r="Z95" i="1"/>
  <c r="AA95" i="1"/>
  <c r="AB95" i="1"/>
  <c r="AC95" i="1"/>
  <c r="Z94" i="1"/>
  <c r="AA94" i="1"/>
  <c r="AB94" i="1"/>
  <c r="AC94" i="1"/>
  <c r="Z93" i="1"/>
  <c r="AA93" i="1"/>
  <c r="AB93" i="1"/>
  <c r="AC93" i="1"/>
  <c r="Z92" i="1"/>
  <c r="AA92" i="1"/>
  <c r="AB92" i="1"/>
  <c r="AC92" i="1"/>
  <c r="Z91" i="1"/>
  <c r="AA91" i="1"/>
  <c r="AB91" i="1"/>
  <c r="AC91" i="1"/>
  <c r="Z90" i="1"/>
  <c r="AA90" i="1"/>
  <c r="AB90" i="1"/>
  <c r="AC90" i="1"/>
  <c r="Z89" i="1"/>
  <c r="AA89" i="1"/>
  <c r="AB89" i="1"/>
  <c r="AC89" i="1"/>
  <c r="Z88" i="1"/>
  <c r="AA88" i="1"/>
  <c r="AB88" i="1"/>
  <c r="AC88" i="1"/>
  <c r="Z87" i="1"/>
  <c r="AA87" i="1"/>
  <c r="AB87" i="1"/>
  <c r="AC87" i="1"/>
  <c r="Z86" i="1"/>
  <c r="AA86" i="1"/>
  <c r="AB86" i="1"/>
  <c r="AC86" i="1"/>
  <c r="Z85" i="1"/>
  <c r="AA85" i="1"/>
  <c r="AB85" i="1"/>
  <c r="AC85" i="1"/>
  <c r="Z84" i="1"/>
  <c r="AA84" i="1"/>
  <c r="AB84" i="1"/>
  <c r="AC84" i="1"/>
  <c r="Z83" i="1"/>
  <c r="AA83" i="1"/>
  <c r="AB83" i="1"/>
  <c r="AC83" i="1"/>
  <c r="Z82" i="1"/>
  <c r="AA82" i="1"/>
  <c r="AB82" i="1"/>
  <c r="AC82" i="1"/>
  <c r="Z64" i="1"/>
  <c r="AA64" i="1"/>
  <c r="AB64" i="1"/>
  <c r="AC64" i="1"/>
  <c r="Z58" i="1" l="1"/>
  <c r="Z59" i="1"/>
  <c r="AA58" i="1"/>
  <c r="AA59" i="1"/>
  <c r="AB58" i="1"/>
  <c r="AB59" i="1"/>
  <c r="AC58" i="1"/>
  <c r="AC59" i="1"/>
  <c r="Z81" i="1"/>
  <c r="AA81" i="1"/>
  <c r="AB81" i="1"/>
  <c r="AC81" i="1"/>
  <c r="Z80" i="1"/>
  <c r="AA80" i="1"/>
  <c r="AB80" i="1"/>
  <c r="AC80" i="1"/>
  <c r="Z79" i="1"/>
  <c r="AA79" i="1"/>
  <c r="AB79" i="1"/>
  <c r="AC79" i="1"/>
  <c r="Z78" i="1"/>
  <c r="AA78" i="1"/>
  <c r="AB78" i="1"/>
  <c r="AC78" i="1"/>
  <c r="Z77" i="1"/>
  <c r="AA77" i="1"/>
  <c r="AB77" i="1"/>
  <c r="AC77" i="1"/>
  <c r="Z76" i="1"/>
  <c r="AA76" i="1"/>
  <c r="AB76" i="1"/>
  <c r="AC76" i="1"/>
  <c r="Z75" i="1"/>
  <c r="AA75" i="1"/>
  <c r="AB75" i="1"/>
  <c r="AC75" i="1"/>
  <c r="Z74" i="1"/>
  <c r="AA74" i="1"/>
  <c r="AB74" i="1"/>
  <c r="AC74" i="1"/>
  <c r="Z73" i="1"/>
  <c r="AA73" i="1"/>
  <c r="AB73" i="1"/>
  <c r="AC73" i="1"/>
  <c r="Z72" i="1"/>
  <c r="AA72" i="1"/>
  <c r="AB72" i="1"/>
  <c r="AC72" i="1"/>
  <c r="Z71" i="1"/>
  <c r="AA71" i="1"/>
  <c r="AB71" i="1"/>
  <c r="AC71" i="1"/>
  <c r="Z66" i="1"/>
  <c r="Z67" i="1"/>
  <c r="Z68" i="1"/>
  <c r="Z69" i="1"/>
  <c r="Z70" i="1"/>
  <c r="AA66" i="1"/>
  <c r="AA67" i="1"/>
  <c r="AA68" i="1"/>
  <c r="AA69" i="1"/>
  <c r="AA70" i="1"/>
  <c r="AB66" i="1"/>
  <c r="AB67" i="1"/>
  <c r="AB68" i="1"/>
  <c r="AB69" i="1"/>
  <c r="AB70" i="1"/>
  <c r="AC66" i="1"/>
  <c r="AC67" i="1"/>
  <c r="AC68" i="1"/>
  <c r="AC69" i="1"/>
  <c r="AC70" i="1"/>
  <c r="Z65" i="1"/>
  <c r="AA65" i="1"/>
  <c r="AB65" i="1"/>
  <c r="AC65" i="1"/>
  <c r="Z63" i="1"/>
  <c r="AA63" i="1"/>
  <c r="AB63" i="1"/>
  <c r="AC63" i="1"/>
  <c r="Z62" i="1"/>
  <c r="AA62" i="1"/>
  <c r="AB62" i="1"/>
  <c r="AC62" i="1"/>
  <c r="Z61" i="1"/>
  <c r="AA61" i="1"/>
  <c r="AB61" i="1"/>
  <c r="AC61" i="1"/>
  <c r="Z60" i="1"/>
  <c r="AA60" i="1"/>
  <c r="AB60" i="1"/>
  <c r="AC60" i="1"/>
  <c r="Z57" i="1"/>
  <c r="AA57" i="1"/>
  <c r="AB57" i="1"/>
  <c r="AC57" i="1"/>
  <c r="Z56" i="1"/>
  <c r="AA56" i="1"/>
  <c r="AB56" i="1"/>
  <c r="AC56" i="1"/>
  <c r="Z55" i="1"/>
  <c r="AA55" i="1"/>
  <c r="AB55" i="1"/>
  <c r="AC55" i="1"/>
  <c r="Z54" i="1"/>
  <c r="AA54" i="1"/>
  <c r="AB54" i="1"/>
  <c r="AC54" i="1"/>
  <c r="Z53" i="1"/>
  <c r="AA53" i="1"/>
  <c r="AB53" i="1"/>
  <c r="AC53" i="1"/>
  <c r="Z52" i="1"/>
  <c r="AA52" i="1"/>
  <c r="AB52" i="1"/>
  <c r="AC52" i="1"/>
  <c r="Z51" i="1"/>
  <c r="AA51" i="1"/>
  <c r="AB51" i="1"/>
  <c r="AC51" i="1"/>
  <c r="Z50" i="1"/>
  <c r="AA50" i="1"/>
  <c r="AB50" i="1"/>
  <c r="AC50" i="1"/>
  <c r="Z49" i="1"/>
  <c r="AA49" i="1"/>
  <c r="AB49" i="1"/>
  <c r="AC49" i="1"/>
  <c r="Z48" i="1"/>
  <c r="AA48" i="1"/>
  <c r="AB48" i="1"/>
  <c r="AC48" i="1"/>
  <c r="Z47" i="1"/>
  <c r="AA47" i="1"/>
  <c r="AB47" i="1"/>
  <c r="AC47" i="1"/>
  <c r="Z46" i="1"/>
  <c r="AA46" i="1"/>
  <c r="AB46" i="1"/>
  <c r="AC46" i="1"/>
  <c r="Z45" i="1"/>
  <c r="AA45" i="1"/>
  <c r="AB45" i="1"/>
  <c r="AC45" i="1"/>
  <c r="Z44" i="1"/>
  <c r="AA44" i="1"/>
  <c r="AB44" i="1"/>
  <c r="AC44" i="1"/>
  <c r="Z24" i="1"/>
  <c r="AA24" i="1"/>
  <c r="AB24" i="1"/>
  <c r="AC24" i="1"/>
  <c r="Z25" i="1"/>
  <c r="AA25" i="1"/>
  <c r="AB25" i="1"/>
  <c r="AC25" i="1"/>
  <c r="Z26" i="1"/>
  <c r="AA26" i="1"/>
  <c r="AB26" i="1"/>
  <c r="AC26" i="1"/>
  <c r="Z27" i="1"/>
  <c r="AA27" i="1"/>
  <c r="AB27" i="1"/>
  <c r="AC27" i="1"/>
  <c r="Z28" i="1"/>
  <c r="AA28" i="1"/>
  <c r="AB28" i="1"/>
  <c r="AC28" i="1"/>
  <c r="Z29" i="1"/>
  <c r="AA29" i="1"/>
  <c r="AB29" i="1"/>
  <c r="AC29" i="1"/>
  <c r="Z30" i="1"/>
  <c r="AA30" i="1"/>
  <c r="AB30" i="1"/>
  <c r="AC30" i="1"/>
  <c r="Z31" i="1"/>
  <c r="AA31" i="1"/>
  <c r="AB31" i="1"/>
  <c r="AC31" i="1"/>
  <c r="Z32" i="1"/>
  <c r="AA32" i="1"/>
  <c r="AB32" i="1"/>
  <c r="AC32" i="1"/>
  <c r="Z33" i="1"/>
  <c r="AA33" i="1"/>
  <c r="AB33" i="1"/>
  <c r="AC33" i="1"/>
  <c r="Z34" i="1"/>
  <c r="AA34" i="1"/>
  <c r="AB34" i="1"/>
  <c r="AC34" i="1"/>
  <c r="Z35" i="1"/>
  <c r="AA35" i="1"/>
  <c r="AB35" i="1"/>
  <c r="AC35" i="1"/>
  <c r="Z36" i="1"/>
  <c r="AA36" i="1"/>
  <c r="AB36" i="1"/>
  <c r="AC36" i="1"/>
  <c r="Z37" i="1"/>
  <c r="AA37" i="1"/>
  <c r="AB37" i="1"/>
  <c r="AC37" i="1"/>
  <c r="Z38" i="1"/>
  <c r="AA38" i="1"/>
  <c r="AB38" i="1"/>
  <c r="AC38" i="1"/>
  <c r="Z39" i="1"/>
  <c r="AA39" i="1"/>
  <c r="AB39" i="1"/>
  <c r="AC39" i="1"/>
  <c r="Z40" i="1"/>
  <c r="AA40" i="1"/>
  <c r="AB40" i="1"/>
  <c r="AC40" i="1"/>
  <c r="Z41" i="1"/>
  <c r="AA41" i="1"/>
  <c r="AB41" i="1"/>
  <c r="AC41" i="1"/>
  <c r="Z42" i="1"/>
  <c r="AA42" i="1"/>
  <c r="AB42" i="1"/>
  <c r="AC42" i="1"/>
  <c r="Z43" i="1"/>
  <c r="AA43" i="1"/>
  <c r="AB43" i="1"/>
  <c r="AC43" i="1"/>
  <c r="D70" i="2" l="1"/>
  <c r="B70" i="2"/>
  <c r="C70" i="2"/>
  <c r="E70" i="2"/>
  <c r="E69" i="2" l="1"/>
  <c r="D69" i="2"/>
  <c r="C69" i="2"/>
  <c r="B69" i="2"/>
  <c r="C61" i="2" l="1"/>
  <c r="E63" i="2"/>
  <c r="D66" i="2"/>
  <c r="E68" i="2"/>
  <c r="B66" i="2"/>
  <c r="B65" i="2"/>
  <c r="B63" i="2"/>
  <c r="D63" i="2"/>
  <c r="D64" i="2"/>
  <c r="D68" i="2"/>
  <c r="E71" i="2"/>
  <c r="E61" i="2"/>
  <c r="B67" i="2"/>
  <c r="E62" i="2"/>
  <c r="B71" i="2"/>
  <c r="B62" i="2"/>
  <c r="C67" i="2"/>
  <c r="E64" i="2"/>
  <c r="E66" i="2"/>
  <c r="B68" i="2"/>
  <c r="C71" i="2"/>
  <c r="C62" i="2"/>
  <c r="D67" i="2"/>
  <c r="B64" i="2"/>
  <c r="E65" i="2"/>
  <c r="B61" i="2"/>
  <c r="C63" i="2"/>
  <c r="C64" i="2"/>
  <c r="C68" i="2"/>
  <c r="D71" i="2"/>
  <c r="D61" i="2"/>
  <c r="D62" i="2"/>
  <c r="E67" i="2"/>
  <c r="C65" i="2"/>
  <c r="C66" i="2"/>
  <c r="D65" i="2"/>
  <c r="B72" i="2" l="1"/>
  <c r="D72" i="2"/>
  <c r="C72" i="2"/>
  <c r="E72" i="2"/>
  <c r="B57" i="2" l="1"/>
  <c r="B56" i="2"/>
  <c r="B55" i="2"/>
  <c r="B54" i="2"/>
</calcChain>
</file>

<file path=xl/sharedStrings.xml><?xml version="1.0" encoding="utf-8"?>
<sst xmlns="http://schemas.openxmlformats.org/spreadsheetml/2006/main" count="1147" uniqueCount="355">
  <si>
    <t>Status</t>
  </si>
  <si>
    <t>In Process</t>
  </si>
  <si>
    <t>Revision Request</t>
  </si>
  <si>
    <t>Request Type</t>
  </si>
  <si>
    <t>TAC Goal #</t>
  </si>
  <si>
    <t>NPRR</t>
  </si>
  <si>
    <t>NOGRR</t>
  </si>
  <si>
    <t>RMGRR</t>
  </si>
  <si>
    <t>PGRR</t>
  </si>
  <si>
    <t>SCR</t>
  </si>
  <si>
    <t>Grand Total</t>
  </si>
  <si>
    <t>Goal 1</t>
  </si>
  <si>
    <t>(All)</t>
  </si>
  <si>
    <t>Goal 2</t>
  </si>
  <si>
    <t>Goal 3</t>
  </si>
  <si>
    <t>Goal 4</t>
  </si>
  <si>
    <t>Goal 5</t>
  </si>
  <si>
    <t>Goal 6</t>
  </si>
  <si>
    <t>Goal 7</t>
  </si>
  <si>
    <t>Goal 8</t>
  </si>
  <si>
    <t>Goal 9</t>
  </si>
  <si>
    <t>Goal 10</t>
  </si>
  <si>
    <t>Goal 11</t>
  </si>
  <si>
    <t>Goal 12</t>
  </si>
  <si>
    <t>Goal 13</t>
  </si>
  <si>
    <t>Count of Revision Request addressing TAC Goals by Request Type and Status</t>
  </si>
  <si>
    <t>Values</t>
  </si>
  <si>
    <t>Sponsor</t>
  </si>
  <si>
    <t>ERCOT</t>
  </si>
  <si>
    <t>Sponsor Type</t>
  </si>
  <si>
    <t>Market Participant</t>
  </si>
  <si>
    <t>Count of Revision Request addressing TAC Goals by Sponsor Type and Status</t>
  </si>
  <si>
    <t>LPGRR</t>
  </si>
  <si>
    <t>X</t>
  </si>
  <si>
    <t>Goal 14</t>
  </si>
  <si>
    <t>VCMRR</t>
  </si>
  <si>
    <t>Approved</t>
  </si>
  <si>
    <t>COPMGRR</t>
  </si>
  <si>
    <t>RRGRR</t>
  </si>
  <si>
    <t>SMOGRR</t>
  </si>
  <si>
    <t>1</t>
  </si>
  <si>
    <t>2</t>
  </si>
  <si>
    <t>3</t>
  </si>
  <si>
    <t>4</t>
  </si>
  <si>
    <t>5</t>
  </si>
  <si>
    <t>6</t>
  </si>
  <si>
    <t>7</t>
  </si>
  <si>
    <t>8</t>
  </si>
  <si>
    <t>9</t>
  </si>
  <si>
    <t>10</t>
  </si>
  <si>
    <t>11</t>
  </si>
  <si>
    <t>12</t>
  </si>
  <si>
    <t>13</t>
  </si>
  <si>
    <t>14</t>
  </si>
  <si>
    <t>Strategic Pillar</t>
  </si>
  <si>
    <t>Totals</t>
  </si>
  <si>
    <t>15</t>
  </si>
  <si>
    <t>Goal 15</t>
  </si>
  <si>
    <t>RR Title</t>
  </si>
  <si>
    <t>OBDRR</t>
  </si>
  <si>
    <t>16</t>
  </si>
  <si>
    <t>17</t>
  </si>
  <si>
    <t>Goal 16</t>
  </si>
  <si>
    <t>Goal 17</t>
  </si>
  <si>
    <t>PGRR073</t>
  </si>
  <si>
    <t>Related to NPRR956, Designation of Providers of Transmission Additions</t>
  </si>
  <si>
    <t>NPRR956</t>
  </si>
  <si>
    <t>Designation of Providers of Transmission Additions</t>
  </si>
  <si>
    <t>Strategic Plan Objective</t>
  </si>
  <si>
    <t>Enhance operating capabilities</t>
  </si>
  <si>
    <t>Advance competitive solutions</t>
  </si>
  <si>
    <t>Improve information exchange</t>
  </si>
  <si>
    <t>Optimize use of ERCOT, Inc.’s resources</t>
  </si>
  <si>
    <t>NOGRR215</t>
  </si>
  <si>
    <t>Limit Use of Remedial Action Schemes</t>
  </si>
  <si>
    <t>Working Group / Task Force</t>
  </si>
  <si>
    <t>VCMRR031</t>
  </si>
  <si>
    <t>Clarification Related to Variable Costs in Fuel Adders</t>
  </si>
  <si>
    <t>AEP</t>
  </si>
  <si>
    <t>NOGRR226</t>
  </si>
  <si>
    <t>Revision to 5% Transmission Operator (TO) Load Shedding Relay Set Point</t>
  </si>
  <si>
    <t>LCRA</t>
  </si>
  <si>
    <t>NPRR1070</t>
  </si>
  <si>
    <t>Planning Criteria for GTC Exit Solutions</t>
  </si>
  <si>
    <t>EDF Renewables / Pattern Energy</t>
  </si>
  <si>
    <t>NOGRR230</t>
  </si>
  <si>
    <t>WAN Participant Security</t>
  </si>
  <si>
    <t>1.  Align TAC and Subcommittee Goals with the ERCOT Board of Director’s strategic vision to work with ERCOT Staff to achieve the Board’s vision for ERCOT.</t>
  </si>
  <si>
    <t>4.  Pursue clarifications to market rules and guides, which enhance the transparency of resource registration and requirements and clarify the entry process for new resources, with the explicit understanding that no changes will be made that discriminately affects the rights and obligations of resources currently participating in the wholesale and ancillary services markets.</t>
  </si>
  <si>
    <t>5.  Improve the monitoring of resource adequacy by ensuring that studies and reports provide a representative view of evolving risks to resource adequacy as a fundamental element of system reliability and resiliency.  Recommend market improvements to support resource adequacy, including the recognition of limitations due to GTCs and the reactive needs of the system.</t>
  </si>
  <si>
    <t>6.  Collaborate with ERCOT Staff on current trends in fuel prices and installed resource costs through market changes.</t>
  </si>
  <si>
    <t>7.  Develop and implement needed market design corrections and improvements, which are cost effective.</t>
  </si>
  <si>
    <t>8.  Pursue policies and market rules that encourage the appropriate implementation of load participation.</t>
  </si>
  <si>
    <t>9.  Pursue policies and market rules that encourage the appropriate integration of emerging technologies.</t>
  </si>
  <si>
    <t>10.  Implement Retail Market improvements and requirements.</t>
  </si>
  <si>
    <t xml:space="preserve">11.  Facilitate market improvements necessary to leverage the capabilities of Advanced Metering Systems (AMS) in the retail market and improve the integrity and availability of AMS data to Market Participants.  </t>
  </si>
  <si>
    <t>12.  Improve settlement processes to facilitate changes in the ERCOT market design.</t>
  </si>
  <si>
    <t>13.  Collaborate with ERCOT Staff on the review of ancillary service needs and implement changes as necessary.</t>
  </si>
  <si>
    <t>14.  Work with ERCOT Staff to develop Protocols and market improvements that support increased data transparency and data availability to the market.</t>
  </si>
  <si>
    <t>15.  Work with ERCOT Staff to ensure appropriate credit and collateral rules exist or are created to facilitate market participation.  Review available means to eliminate or substantially mitigate default uplift.</t>
  </si>
  <si>
    <t>16.  Develop analysis and implement reporting on the measures of the costs and benefits of changes in reliability requirements and actions, to include but not be limited to RUC impacts, changes in Ancillary Service quantities, and actions during emergency conditions.</t>
  </si>
  <si>
    <t>17.  Review integration and optimization of limited-duration Resources in the energy and Ancillary Service markets.</t>
  </si>
  <si>
    <t>PGRR100</t>
  </si>
  <si>
    <t>Steady-State Case Building Timeline Update</t>
  </si>
  <si>
    <t>NPRR1128</t>
  </si>
  <si>
    <t>Allow FFR Procurement up to FFR Limit Without Proration</t>
  </si>
  <si>
    <t>NPRR1132</t>
  </si>
  <si>
    <t>Communicate Operating Limitations during Cold and Hot Weather Conditions</t>
  </si>
  <si>
    <t>NPRR1138</t>
  </si>
  <si>
    <t>Communication of Capability and Status of Online IRRs at 0 MW Output</t>
  </si>
  <si>
    <t>NPRR1143</t>
  </si>
  <si>
    <t>Provide ERCOT Flexibility to Determine When ESRs May Charge During an EEA Level 3</t>
  </si>
  <si>
    <t>NPRR1144</t>
  </si>
  <si>
    <t>Station Service Backup Power Metering</t>
  </si>
  <si>
    <t>NPRR1145</t>
  </si>
  <si>
    <t>Use of State Estimator-Calculated ERCOT-Wide TLFs in Lieu of Seasonal Base Case ERCOT-Wide TLFs for Settlement</t>
  </si>
  <si>
    <t>NPRR1147</t>
  </si>
  <si>
    <t>Update and Improve Notification and Evaluation Processes Associated with Reliability Must-Run (RMR)</t>
  </si>
  <si>
    <t>Hunt Energy Network</t>
  </si>
  <si>
    <t>Plus Power</t>
  </si>
  <si>
    <t>Rainbow Energy Marketing Corporation</t>
  </si>
  <si>
    <t>VCMRR034</t>
  </si>
  <si>
    <t>Excluding RUC Approved Fuel Costs from Fuel Adders</t>
  </si>
  <si>
    <t>SCR821</t>
  </si>
  <si>
    <t>Voltage Set Point Target Information for Distribution Generation Resource (DGR) or Distribution Energy Storage Resource (DESR)</t>
  </si>
  <si>
    <t>PGRR101</t>
  </si>
  <si>
    <t>Related to NPRR1133, Clarify Responsibilities for Submission of Planning Model Data for DC Ties</t>
  </si>
  <si>
    <t>RRGRR032</t>
  </si>
  <si>
    <t>Related to NPRR1132, Communicate Operating Limitations during Cold and Hot Weather Conditions</t>
  </si>
  <si>
    <t>NPRR1148</t>
  </si>
  <si>
    <t>OBDRR043</t>
  </si>
  <si>
    <t>Language Cleanup Related to ERCOT Contingency Reserve Service (ECRS)</t>
  </si>
  <si>
    <t>Related to NPRR1148, Language Cleanup Related to ERCOT Contingency Reserve Service (ECRS)</t>
  </si>
  <si>
    <t>NPRR1149</t>
  </si>
  <si>
    <t>Implementation of Systematic Ancillary Service Failed Quantity Charges</t>
  </si>
  <si>
    <t>2.  Develop and implement market design changes and other reliability enhancements that are promulgated by the PUCT in the furtherance of statutory changes originating from the latest session of the Texas Legislature.</t>
  </si>
  <si>
    <t>3.  Maintain rules that support ERCOT system reliability, promote market solutions, support open access to the ERCOT markets and transmission network, and are consistent with PURA, PUCT Substantive Rules, and NERC Reliability Standards.</t>
  </si>
  <si>
    <t>18.  Review market design changes and reliability enhancements implemented following Winter Storm Uri and the subsequent legislative and regulatory requirements to ensure consistency of holistic market design.  At each meeting of the TAC in 2023, review and discuss one adopted element, including items such as FFS, NPRR1105, NPRR1108, ERS, ORDC, etc.</t>
  </si>
  <si>
    <t>19.  Support ERCOT in the identification, development, and implementation of bridging solutions in advance of longer term market design modifications.</t>
  </si>
  <si>
    <t xml:space="preserve">16.  Develop analysis and implement reporting on the measures of the costs and benefits of changes in reliability requirements and actions, to include but not be limited to RUC impacts, changes in Ancillary Service quantities, and actions during emergency conditions. </t>
  </si>
  <si>
    <t>2023 TAC Goals</t>
  </si>
  <si>
    <t>18</t>
  </si>
  <si>
    <t>19</t>
  </si>
  <si>
    <t>Goal 18</t>
  </si>
  <si>
    <t>Goal 19</t>
  </si>
  <si>
    <t>NPRR1150</t>
  </si>
  <si>
    <t>NPRR1151</t>
  </si>
  <si>
    <t>NPRR1152</t>
  </si>
  <si>
    <t>NPRR1153</t>
  </si>
  <si>
    <t>NPRR1154</t>
  </si>
  <si>
    <t>NPRR1155</t>
  </si>
  <si>
    <t>NPRR1157</t>
  </si>
  <si>
    <t>NPRR1158</t>
  </si>
  <si>
    <t>NPRR1159</t>
  </si>
  <si>
    <t>NPRR1161</t>
  </si>
  <si>
    <t>NPRR1162</t>
  </si>
  <si>
    <t>NPRR1163</t>
  </si>
  <si>
    <t>NPRR1164</t>
  </si>
  <si>
    <t>NPRR1165</t>
  </si>
  <si>
    <t>Related to NOGRR230, WAN Participant Security</t>
  </si>
  <si>
    <t>Protocol Revision Subcommittee Meeting Requirement</t>
  </si>
  <si>
    <t>Remove Requirements to Submit Emergency Operations Plans, Weatherization Plans, and Declarations of Summer/Winter Weather Preparedness</t>
  </si>
  <si>
    <t>ERCOT Fee Schedule Changes</t>
  </si>
  <si>
    <t>Include Alternate Resource in the Availability Plan for the Firm Fuel Supply Service</t>
  </si>
  <si>
    <t>Attestation Regarding Market Participant Citizenship, Ownership, or Headquarters</t>
  </si>
  <si>
    <t>Incorporation of PUCT Approval into Revision Request Process</t>
  </si>
  <si>
    <t>Remove Sunset Date for Weatherization Inspection Fees</t>
  </si>
  <si>
    <t>Related to RMGRR171, Changes to Transition Process That Require Opt-in MOU and EC That Are Designating POLR to Provide Mass Transition Methodology to ERCOT</t>
  </si>
  <si>
    <t>Clarify AVR Notification Requirements for IRRs</t>
  </si>
  <si>
    <t>Single Agent Designation for a QSE and its Sub-QSEs for Voice Communications over the ERCOT WAN</t>
  </si>
  <si>
    <t>Related to LPGRR070, Discontinuation of Interval Data Recorder (IDR) Meter Weather Sensitivity Process</t>
  </si>
  <si>
    <t>Black Start and Isochronous Control Capable Identification</t>
  </si>
  <si>
    <t>Revisions to Requirements of Providing Audited Financial Statements and Providing Independent Amount</t>
  </si>
  <si>
    <t>Oncor</t>
  </si>
  <si>
    <t>NOGRR245</t>
  </si>
  <si>
    <t>NOGRR246</t>
  </si>
  <si>
    <t>NOGRR247</t>
  </si>
  <si>
    <t>NOGRR248</t>
  </si>
  <si>
    <t>Inverter-Based Resource (IBR) Ride-Through Requirements</t>
  </si>
  <si>
    <t>Related to NPRR1161, Clarify AVR Notification Requirements for IRRs</t>
  </si>
  <si>
    <t>Change UFLS Stages and Load Relief Amounts</t>
  </si>
  <si>
    <t>Related to NPRR1157, Incorporation of PUCT Approval into Revision Request Process</t>
  </si>
  <si>
    <t>VCMRR036</t>
  </si>
  <si>
    <t>PGRR102</t>
  </si>
  <si>
    <t>PGRR103</t>
  </si>
  <si>
    <t>PGRR104</t>
  </si>
  <si>
    <t>Dynamic Operation Model Improvement</t>
  </si>
  <si>
    <t>Establish Time Limit for Generator Commissioning Following Approval to Synchronize</t>
  </si>
  <si>
    <t>CenterPoint Energy</t>
  </si>
  <si>
    <t>LPGRR070</t>
  </si>
  <si>
    <t>LPGRR071</t>
  </si>
  <si>
    <t>LPGRR072</t>
  </si>
  <si>
    <t>Discontinuation of Interval Data Recorder (IDR) Meter Weather Sensitivity Process</t>
  </si>
  <si>
    <t>Reduced Timing Requirement for Submittal of Usage and Demand Values by Opt-In Entities</t>
  </si>
  <si>
    <t>RMGRR171</t>
  </si>
  <si>
    <t>RMGRR172</t>
  </si>
  <si>
    <t>RMGRR173</t>
  </si>
  <si>
    <t>Changes to Transition Process That Require Opt-in MOU and EC That Are Designating POLR to Provide Mass Transition Methodology to ERCOT</t>
  </si>
  <si>
    <t>Texas SET V5.0 Continuous Service Agreements Changes</t>
  </si>
  <si>
    <t>TX SET WG</t>
  </si>
  <si>
    <t>RRGRR033</t>
  </si>
  <si>
    <t>RRGRR034</t>
  </si>
  <si>
    <t>Related to NPRR1164, Black Start and Isochronous Control Capable Identification</t>
  </si>
  <si>
    <t>COPMGRR049</t>
  </si>
  <si>
    <t>OBDRR044</t>
  </si>
  <si>
    <t>Related to NPRR1085, Ensuring Continuous Validity of Physical Responsive Capability (PRC) and Dispatch through Timely Changes to Resource Telemetry and Current Operating Plans (COPs)</t>
  </si>
  <si>
    <t>SMOGRR026</t>
  </si>
  <si>
    <t>NPRR1166</t>
  </si>
  <si>
    <t>NPRR1167</t>
  </si>
  <si>
    <t>Protected Information Status of DC Tie Schedule Information</t>
  </si>
  <si>
    <t>Improvements to Firm Fuel Supply Service Based on Lessons Learned</t>
  </si>
  <si>
    <t>NOGRR249</t>
  </si>
  <si>
    <t>Communication of System Operating Limit Exceedances</t>
  </si>
  <si>
    <t>NOGRR250</t>
  </si>
  <si>
    <t>NOGRR251</t>
  </si>
  <si>
    <t>Related to NPRR 1171, Requirements for DGRs and DESRs on Circuits Subject to Load Shedding</t>
  </si>
  <si>
    <t>Add Cold Weather Conditions to Template for Emergency Operations Plan</t>
  </si>
  <si>
    <t>Changes Consistent With the Options Available to an MOU and EC Entering Retail Competition in the ERCOT Market</t>
  </si>
  <si>
    <t>NPRR1173</t>
  </si>
  <si>
    <t>NPRR1172</t>
  </si>
  <si>
    <t>NPRR1171</t>
  </si>
  <si>
    <t>NPRR1170</t>
  </si>
  <si>
    <t>NPRR1169</t>
  </si>
  <si>
    <t>NPRR1168</t>
  </si>
  <si>
    <t>Fuel Adder Definition, Mitigated Offer Caps, and RUC Clawback</t>
  </si>
  <si>
    <t>Requirements for DGRs and DESRs on Circuits Subject to Load Shedding</t>
  </si>
  <si>
    <t xml:space="preserve">	Capturing Natural Gas Delivery Information for Natural Gas Generation Resources</t>
  </si>
  <si>
    <t>Expansion of Generation Resources Qualified to Provide Firm Fuel Supply Service in Phase 2 of the Service</t>
  </si>
  <si>
    <t>Related to RMGRR172, Texas SET V5.0 Continuous Service Agreements Changes</t>
  </si>
  <si>
    <t>Joint Consumers</t>
  </si>
  <si>
    <t>PGRR105</t>
  </si>
  <si>
    <t>PGRR106</t>
  </si>
  <si>
    <t>Deliverability Criteria for DC Tie Imports</t>
  </si>
  <si>
    <t>Clarify Projects Included in Transmission Project Information and Tracking (TPIT) Report</t>
  </si>
  <si>
    <t>RMGRR174</t>
  </si>
  <si>
    <t>Related to NPRR1173, Changes Consistent With the Options Available to an MOU and EC Entering Retail Competition in the ERCOT Market</t>
  </si>
  <si>
    <t>RRGRR035</t>
  </si>
  <si>
    <t>Related to NPRR1171, Requirements for DGRs and DESRs on Circuits Subject to Load Shedding</t>
  </si>
  <si>
    <t>NPRR1174</t>
  </si>
  <si>
    <t>NPRR1175</t>
  </si>
  <si>
    <t>NPRR1176</t>
  </si>
  <si>
    <t>NPRR1177</t>
  </si>
  <si>
    <t>NPRR1178</t>
  </si>
  <si>
    <t>NPRR1179</t>
  </si>
  <si>
    <t>NPRR1180</t>
  </si>
  <si>
    <t>NPRR1181</t>
  </si>
  <si>
    <t>Market Participant’s Return of Settlement Funds to ERCOT Following Receipt of Overpayment</t>
  </si>
  <si>
    <t>Revisions to Market Entry Financial Qualifications and Continued Participation Requirements</t>
  </si>
  <si>
    <t>Update to EEA Trigger Levels</t>
  </si>
  <si>
    <t>Enhance Exceptional Fuel Cost Process</t>
  </si>
  <si>
    <t>Constellation</t>
  </si>
  <si>
    <t>Expectations for Resources Providing ERCOT Contingency Reserve Service</t>
  </si>
  <si>
    <t>Fuel Purchase Requirements for Resources Submitting RUC Fuel Costs</t>
  </si>
  <si>
    <t>Inclusion of Forecasted Load in Planning Analyses</t>
  </si>
  <si>
    <t>Submission of Seasonal Coal and Lignite Inventory Declaration</t>
  </si>
  <si>
    <t>NOGRR252</t>
  </si>
  <si>
    <t>NOGRR253</t>
  </si>
  <si>
    <t>Related to NPRR1176, Update to EEA Trigger Levels</t>
  </si>
  <si>
    <t>Related to NPRR1178, Expectations for Resources Providing ERCOT Contingency Reserve Service</t>
  </si>
  <si>
    <t>PGRR107</t>
  </si>
  <si>
    <t>Related to NPRR1180, Inclusion of Forecasted Load in Planning Analyses</t>
  </si>
  <si>
    <t>OBDRR045</t>
  </si>
  <si>
    <t>Additional Revisions to Demand Response Data Definitions and Technical Specifications</t>
  </si>
  <si>
    <t>NPRR1182</t>
  </si>
  <si>
    <t>NPRR1183</t>
  </si>
  <si>
    <t>NPRR1184</t>
  </si>
  <si>
    <t>NPRR1185</t>
  </si>
  <si>
    <t>Inclusion of Controllable Load Resources and Energy Storage Resources in the Constraint Competitiveness Test Process</t>
  </si>
  <si>
    <t>ECEII Definition Clarification and Updates to Posting Rules for Certain Documents without ECEII</t>
  </si>
  <si>
    <t>Update to Procedures for Managing Interest on Cash Collateral</t>
  </si>
  <si>
    <t>HDL Override Payment Provisions for Verbal Dispatch Instructions</t>
  </si>
  <si>
    <t>Tenaska</t>
  </si>
  <si>
    <t>PGRR108</t>
  </si>
  <si>
    <t>Related to NPRR1183, ECEII Definition Clarification and Updates to Posting Rules for Certain Documents without ECEII</t>
  </si>
  <si>
    <t>NPRR1186</t>
  </si>
  <si>
    <t>NPRR1188</t>
  </si>
  <si>
    <t>NPRR1189</t>
  </si>
  <si>
    <t>Improvements Prior to the RTC+B Project for Better ESR State of Charge Awareness, Accounting, and Monitoring</t>
  </si>
  <si>
    <t>Implement Nodal Dispatch and Energy Settlement for Controllable Load Resources</t>
  </si>
  <si>
    <t>Updates to Language to Clarify the Allowable Regulation Ancillary Service Trades</t>
  </si>
  <si>
    <t>NOGRR255</t>
  </si>
  <si>
    <t>High Resolution Data Requirements</t>
  </si>
  <si>
    <t>OBDRR046</t>
  </si>
  <si>
    <t>OBDRR047</t>
  </si>
  <si>
    <t>Related to NPRR1188, Implement Nodal Dispatch and Energy Settlement for Controllable Load Resources</t>
  </si>
  <si>
    <t>Revision to ERS Procurement Methodology regarding Unused Funds from Previous Terms</t>
  </si>
  <si>
    <t>PGRR109</t>
  </si>
  <si>
    <t>PGRR110</t>
  </si>
  <si>
    <t>Dynamic Model Review Process Improvement for Inverter-Based Resource (IBR) Modification</t>
  </si>
  <si>
    <t>Revision to Accommodate Steady-State Node-Breaker Modeling</t>
  </si>
  <si>
    <t>SCR824</t>
  </si>
  <si>
    <t>Genesis Consolidated Industries Inc.</t>
  </si>
  <si>
    <t>Increase File Size and Quantity Limits for RIOO Attachments</t>
  </si>
  <si>
    <t>SCR825</t>
  </si>
  <si>
    <t>ERCOT Voice Communications Aggregation</t>
  </si>
  <si>
    <t>NOGRR256</t>
  </si>
  <si>
    <t>NOGRR257</t>
  </si>
  <si>
    <t>Removal of Redundant ERS Reporting Requirement</t>
  </si>
  <si>
    <t>Related to NPRR1191, Registration, Interconnection, and Operation of Customers with Large Loads; Information Required of Customers with Loads 25 MW or Greater</t>
  </si>
  <si>
    <t>PGRR111</t>
  </si>
  <si>
    <t>OBDRR048</t>
  </si>
  <si>
    <t>Implementation of Operating Reserve Demand Curve (ORDC) Multi-Step Price Floor</t>
  </si>
  <si>
    <t>RRGRR036</t>
  </si>
  <si>
    <t>SMOGRR027</t>
  </si>
  <si>
    <t>Move OBD to Settlement Metering Operating Guide – EPS Metering Design Proposal</t>
  </si>
  <si>
    <t>PGRR112</t>
  </si>
  <si>
    <t>Dynamic Data Model and Full Interconnection Study (FIS) Deadline for Quarterly Stability Assessment</t>
  </si>
  <si>
    <t>NOGRR258</t>
  </si>
  <si>
    <t>Related to NPRR1198, Congestion Mitigation Using Topology Reconfigurations</t>
  </si>
  <si>
    <t>EDF Renewables</t>
  </si>
  <si>
    <t>NPRR1190</t>
  </si>
  <si>
    <t>NPRR1191</t>
  </si>
  <si>
    <t>NPRR1192</t>
  </si>
  <si>
    <t>NPRR1193</t>
  </si>
  <si>
    <t>NPRR1194</t>
  </si>
  <si>
    <t>NPRR1195</t>
  </si>
  <si>
    <t>NPRR1196</t>
  </si>
  <si>
    <t>NPRR1197</t>
  </si>
  <si>
    <t>NPRR1198</t>
  </si>
  <si>
    <t>NPRR1199</t>
  </si>
  <si>
    <t>NPRR1200</t>
  </si>
  <si>
    <t>NPRR1201</t>
  </si>
  <si>
    <t>NPRR1202</t>
  </si>
  <si>
    <t>Refundable Deposits for Large Load Interconnection Studies</t>
  </si>
  <si>
    <t>Limitations on Resettlement Timeline and Default Uplift Exposure Adjustments</t>
  </si>
  <si>
    <t>Utilization of Calculated Values for Non-WSL for ESRs</t>
  </si>
  <si>
    <t>Implementation of Lone Star Infrastructure Protection Act (LSIPA) Requirements</t>
  </si>
  <si>
    <t>Congestion Mitigation Using Topology Reconfigurations</t>
  </si>
  <si>
    <t>Energy Storage Resource (ESR) Non-Charging Load(s) Optional Exclusion from EPS Netting Arrangement</t>
  </si>
  <si>
    <t>Correction of NCLR Ancillary Service Failed Quantity Calculations under NPRR1149</t>
  </si>
  <si>
    <t>Resource Entity Metering Facilities Maintenance</t>
  </si>
  <si>
    <t>Wholesale Storage Load Auxiliary Netting</t>
  </si>
  <si>
    <t>Related to SMOGRR027, Move OBD to Settlement Metering Operating Guide – EPS Metering Design Proposal</t>
  </si>
  <si>
    <t>Move OBD to Section 22 – Requirements for Aggregate Load Resource Participation in the ERCOT Markets</t>
  </si>
  <si>
    <t>Registration, Interconnection, and Operation of Customers with Large Loads; Information Required of Customers with Loads 25 MW or Greater</t>
  </si>
  <si>
    <t>High Dispatch Limit Override Provision for Increased NOIE Load Costs</t>
  </si>
  <si>
    <t>ERCOT.com Enhancements</t>
  </si>
  <si>
    <t>SCR826</t>
  </si>
  <si>
    <t>SCR827</t>
  </si>
  <si>
    <t xml:space="preserve">	Grid Conditions Graph Addition for Operating Reserve Demand Curve (ORDC) Level</t>
  </si>
  <si>
    <t>Joint Sponsors</t>
  </si>
  <si>
    <t>STEC</t>
  </si>
  <si>
    <t>Engie</t>
  </si>
  <si>
    <t>NextEra</t>
  </si>
  <si>
    <t>Lancium</t>
  </si>
  <si>
    <t>Residential Consumer</t>
  </si>
  <si>
    <t>ACES</t>
  </si>
  <si>
    <t>NPRR1203</t>
  </si>
  <si>
    <t>NPRR1204</t>
  </si>
  <si>
    <t>Implementation of Dispatchable Reliability Reserve Service</t>
  </si>
  <si>
    <t>Considerations of State of Charge with Real-Time Co-Optimization Implementation</t>
  </si>
  <si>
    <t>OBDRR049</t>
  </si>
  <si>
    <t>OBDRR050</t>
  </si>
  <si>
    <t>ORDC Changes Related to NPRR1203, Implementation of Dispatchable Reliability Reserve Service</t>
  </si>
  <si>
    <t>Non-Spin Changes Related to NPRR1203, Implementation of Dispatchable Reliability Reserve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</si>
</sst>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scheme val="minor"/>
    </font>
    <font>
      <b/>
      <sz val="10"/>
      <color theme="1"/>
      <name val="Calibri"/>
      <family val="2"/>
      <scheme val="minor"/>
    </font>
    <font>
      <b/>
      <sz val="16"/>
      <color theme="1"/>
      <name val="Calibri"/>
      <family val="2"/>
    </font>
    <font>
      <b/>
      <sz val="10"/>
      <color theme="0"/>
      <name val="Calibri"/>
      <family val="2"/>
      <scheme val="minor"/>
    </font>
    <font>
      <b/>
      <sz val="18"/>
      <color theme="1"/>
      <name val="Calibri"/>
      <family val="2"/>
      <scheme val="minor"/>
    </font>
    <font>
      <sz val="11"/>
      <color theme="1"/>
      <name val="Calibri"/>
      <family val="2"/>
    </font>
    <font>
      <b/>
      <sz val="16"/>
      <color theme="0"/>
      <name val="Calibri"/>
      <family val="2"/>
    </font>
    <font>
      <sz val="10"/>
      <color theme="1" tint="4.9989318521683403E-2"/>
      <name val="Calibri"/>
      <family val="2"/>
      <scheme val="minor"/>
    </font>
    <font>
      <sz val="12"/>
      <color theme="1" tint="4.9989318521683403E-2"/>
      <name val="Calibri"/>
      <family val="2"/>
      <scheme val="minor"/>
    </font>
    <font>
      <b/>
      <sz val="12"/>
      <color theme="0"/>
      <name val="Calibri"/>
      <family val="2"/>
      <scheme val="minor"/>
    </font>
    <font>
      <sz val="11"/>
      <color theme="1"/>
      <name val="Calibri"/>
      <family val="2"/>
      <scheme val="minor"/>
    </font>
    <font>
      <b/>
      <sz val="11"/>
      <color theme="1"/>
      <name val="Calibri"/>
      <family val="2"/>
      <scheme val="minor"/>
    </font>
    <font>
      <b/>
      <sz val="10"/>
      <name val="Calibri"/>
      <family val="2"/>
      <scheme val="minor"/>
    </font>
    <font>
      <sz val="12"/>
      <color theme="1"/>
      <name val="Calibri"/>
      <family val="2"/>
      <scheme val="minor"/>
    </font>
    <font>
      <b/>
      <sz val="12"/>
      <color theme="1"/>
      <name val="Calibri"/>
      <family val="2"/>
    </font>
    <font>
      <sz val="12"/>
      <name val="Calibri"/>
      <family val="2"/>
      <scheme val="minor"/>
    </font>
    <font>
      <sz val="12"/>
      <color theme="1" tint="4.9989318521683403E-2"/>
      <name val="Calibri"/>
      <family val="2"/>
      <scheme val="minor"/>
    </font>
    <font>
      <sz val="10"/>
      <color theme="1" tint="4.9989318521683403E-2"/>
      <name val="Calibri"/>
      <family val="2"/>
      <scheme val="minor"/>
    </font>
    <font>
      <sz val="12"/>
      <color theme="1" tint="4.9989318521683403E-2"/>
      <name val="Calibri"/>
      <family val="2"/>
      <scheme val="minor"/>
    </font>
    <font>
      <sz val="8"/>
      <name val="Calibri"/>
      <family val="2"/>
      <scheme val="minor"/>
    </font>
    <font>
      <sz val="10"/>
      <color theme="1" tint="4.9989318521683403E-2"/>
      <name val="Calibri"/>
      <scheme val="minor"/>
    </font>
    <font>
      <sz val="12"/>
      <color theme="1" tint="4.9989318521683403E-2"/>
      <name val="Calibri"/>
      <scheme val="minor"/>
    </font>
  </fonts>
  <fills count="14">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5" tint="-0.249977111117893"/>
        <bgColor theme="4" tint="0.79998168889431442"/>
      </patternFill>
    </fill>
    <fill>
      <patternFill patternType="solid">
        <fgColor theme="0" tint="-0.34998626667073579"/>
        <bgColor indexed="64"/>
      </patternFill>
    </fill>
    <fill>
      <patternFill patternType="solid">
        <fgColor theme="3"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3" tint="0.59999389629810485"/>
        <bgColor theme="4" tint="0.39997558519241921"/>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rgb="FFB2B2B2"/>
      </right>
      <top style="thin">
        <color indexed="64"/>
      </top>
      <bottom style="thin">
        <color rgb="FFB2B2B2"/>
      </bottom>
      <diagonal/>
    </border>
    <border>
      <left style="thin">
        <color indexed="64"/>
      </left>
      <right style="thin">
        <color rgb="FFB2B2B2"/>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91">
    <xf numFmtId="0" fontId="0" fillId="0" borderId="0" xfId="0"/>
    <xf numFmtId="0" fontId="1" fillId="0" borderId="0" xfId="0" applyFont="1" applyAlignment="1">
      <alignment wrapText="1"/>
    </xf>
    <xf numFmtId="0" fontId="2" fillId="0" borderId="0" xfId="0" applyFont="1" applyAlignment="1">
      <alignment vertical="center" wrapText="1"/>
    </xf>
    <xf numFmtId="0" fontId="1" fillId="0" borderId="0" xfId="0" applyFont="1"/>
    <xf numFmtId="0" fontId="3" fillId="0" borderId="0" xfId="0" applyFont="1" applyFill="1"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4" xfId="0" applyFont="1" applyFill="1" applyBorder="1" applyAlignment="1">
      <alignment horizontal="center" vertical="top" wrapText="1"/>
    </xf>
    <xf numFmtId="0" fontId="5" fillId="0" borderId="0" xfId="0" applyFont="1"/>
    <xf numFmtId="0" fontId="6" fillId="0" borderId="0" xfId="0" applyFont="1" applyAlignment="1">
      <alignment vertical="center"/>
    </xf>
    <xf numFmtId="0" fontId="7" fillId="2" borderId="0" xfId="0" applyFont="1" applyFill="1" applyAlignment="1">
      <alignment horizontal="center" vertical="center"/>
    </xf>
    <xf numFmtId="0" fontId="0" fillId="0" borderId="5" xfId="0" pivotButton="1" applyBorder="1" applyAlignment="1">
      <alignment horizontal="center"/>
    </xf>
    <xf numFmtId="0" fontId="0" fillId="0" borderId="6" xfId="0" applyBorder="1" applyAlignment="1">
      <alignment horizontal="center"/>
    </xf>
    <xf numFmtId="0" fontId="0" fillId="0" borderId="7" xfId="0" pivotButton="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3" xfId="0" applyBorder="1" applyAlignment="1"/>
    <xf numFmtId="0" fontId="0" fillId="0" borderId="0" xfId="0"/>
    <xf numFmtId="0" fontId="6" fillId="0" borderId="0" xfId="0" applyFont="1" applyAlignment="1">
      <alignment vertical="center"/>
    </xf>
    <xf numFmtId="0" fontId="0" fillId="0" borderId="1" xfId="0" applyBorder="1" applyAlignment="1">
      <alignment horizontal="center"/>
    </xf>
    <xf numFmtId="0" fontId="0" fillId="0" borderId="1" xfId="0" applyNumberFormat="1" applyBorder="1" applyAlignment="1">
      <alignment horizontal="center"/>
    </xf>
    <xf numFmtId="0" fontId="0" fillId="3" borderId="1" xfId="0" applyNumberFormat="1" applyFill="1" applyBorder="1" applyAlignment="1">
      <alignment horizontal="center"/>
    </xf>
    <xf numFmtId="0" fontId="4" fillId="2" borderId="9" xfId="0" applyFont="1" applyFill="1" applyBorder="1" applyAlignment="1">
      <alignment horizontal="center" vertical="top" wrapText="1"/>
    </xf>
    <xf numFmtId="0" fontId="9" fillId="0" borderId="2" xfId="0" applyFont="1" applyBorder="1" applyAlignment="1">
      <alignment horizontal="center" vertical="center"/>
    </xf>
    <xf numFmtId="0" fontId="4" fillId="4" borderId="4" xfId="0" applyFont="1" applyFill="1" applyBorder="1" applyAlignment="1">
      <alignment horizontal="center" vertical="center" wrapText="1"/>
    </xf>
    <xf numFmtId="0" fontId="0" fillId="0" borderId="0" xfId="0" applyFill="1" applyBorder="1"/>
    <xf numFmtId="0" fontId="14" fillId="0" borderId="0" xfId="0" applyFont="1"/>
    <xf numFmtId="0" fontId="10" fillId="5" borderId="1" xfId="0" applyFont="1" applyFill="1" applyBorder="1" applyAlignment="1">
      <alignment horizontal="center"/>
    </xf>
    <xf numFmtId="0" fontId="14" fillId="0" borderId="1" xfId="0" applyFont="1" applyBorder="1" applyAlignment="1">
      <alignment horizontal="center"/>
    </xf>
    <xf numFmtId="0" fontId="14" fillId="6" borderId="1" xfId="0" applyFont="1" applyFill="1" applyBorder="1"/>
    <xf numFmtId="0" fontId="14" fillId="7" borderId="1" xfId="0" applyFont="1" applyFill="1" applyBorder="1"/>
    <xf numFmtId="0" fontId="14" fillId="8" borderId="1" xfId="0" applyFont="1" applyFill="1" applyBorder="1"/>
    <xf numFmtId="0" fontId="14" fillId="0" borderId="1" xfId="0" applyFont="1" applyFill="1" applyBorder="1" applyAlignment="1">
      <alignment horizontal="center"/>
    </xf>
    <xf numFmtId="0" fontId="14" fillId="0" borderId="1" xfId="0" applyFont="1" applyBorder="1"/>
    <xf numFmtId="9" fontId="15" fillId="0" borderId="1" xfId="1" applyFont="1" applyBorder="1" applyAlignment="1">
      <alignment horizontal="center" vertical="center"/>
    </xf>
    <xf numFmtId="0" fontId="16" fillId="6"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2" fillId="0" borderId="0" xfId="0" applyFont="1"/>
    <xf numFmtId="0" fontId="8" fillId="0" borderId="2" xfId="0" applyFont="1" applyFill="1" applyBorder="1"/>
    <xf numFmtId="0" fontId="8" fillId="0" borderId="2" xfId="0" applyFont="1" applyBorder="1" applyAlignment="1">
      <alignment wrapText="1"/>
    </xf>
    <xf numFmtId="0" fontId="15" fillId="9" borderId="1" xfId="0" applyFont="1" applyFill="1" applyBorder="1" applyAlignment="1">
      <alignment horizontal="center" vertical="center"/>
    </xf>
    <xf numFmtId="0" fontId="0" fillId="0" borderId="1" xfId="0" pivotButton="1" applyBorder="1" applyAlignment="1">
      <alignment horizontal="center"/>
    </xf>
    <xf numFmtId="0" fontId="0" fillId="0" borderId="1" xfId="0" applyBorder="1" applyAlignment="1"/>
    <xf numFmtId="0" fontId="0" fillId="10" borderId="1" xfId="0" applyNumberFormat="1" applyFill="1" applyBorder="1" applyAlignment="1">
      <alignment horizontal="center" vertical="center"/>
    </xf>
    <xf numFmtId="0" fontId="0" fillId="6" borderId="1" xfId="0" applyNumberFormat="1" applyFill="1" applyBorder="1" applyAlignment="1">
      <alignment horizontal="center" vertical="center"/>
    </xf>
    <xf numFmtId="0" fontId="0" fillId="11" borderId="1" xfId="0" applyNumberFormat="1" applyFill="1" applyBorder="1" applyAlignment="1">
      <alignment horizontal="center" vertical="center"/>
    </xf>
    <xf numFmtId="0" fontId="16" fillId="11" borderId="1" xfId="0" applyFont="1" applyFill="1" applyBorder="1" applyAlignment="1">
      <alignment horizontal="center" vertical="center" wrapText="1"/>
    </xf>
    <xf numFmtId="0" fontId="14" fillId="11" borderId="1" xfId="0" applyFont="1" applyFill="1" applyBorder="1"/>
    <xf numFmtId="0" fontId="0" fillId="8" borderId="1" xfId="0" applyNumberFormat="1" applyFill="1" applyBorder="1" applyAlignment="1">
      <alignment horizontal="center" vertical="center"/>
    </xf>
    <xf numFmtId="0" fontId="0" fillId="0" borderId="2" xfId="0" applyBorder="1" applyAlignment="1">
      <alignment horizontal="center"/>
    </xf>
    <xf numFmtId="0" fontId="0" fillId="0" borderId="5" xfId="0" applyBorder="1" applyAlignment="1">
      <alignment horizontal="center"/>
    </xf>
    <xf numFmtId="0" fontId="0" fillId="0" borderId="1" xfId="0" applyNumberFormat="1" applyFill="1" applyBorder="1" applyAlignment="1">
      <alignment horizontal="center"/>
    </xf>
    <xf numFmtId="0" fontId="0" fillId="0" borderId="13" xfId="0" applyFill="1" applyBorder="1" applyAlignment="1">
      <alignment horizontal="center"/>
    </xf>
    <xf numFmtId="0" fontId="0" fillId="0" borderId="12" xfId="0" applyFill="1" applyBorder="1" applyAlignment="1">
      <alignment horizontal="center"/>
    </xf>
    <xf numFmtId="0" fontId="15"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0" fillId="0" borderId="1" xfId="0" applyBorder="1" applyAlignment="1">
      <alignment horizontal="center" wrapText="1"/>
    </xf>
    <xf numFmtId="0" fontId="17" fillId="0" borderId="2" xfId="0" applyNumberFormat="1" applyFont="1" applyBorder="1" applyAlignment="1">
      <alignment horizontal="center" vertical="center"/>
    </xf>
    <xf numFmtId="0" fontId="6" fillId="0" borderId="0" xfId="0" applyFont="1" applyAlignment="1">
      <alignment vertical="center" wrapText="1"/>
    </xf>
    <xf numFmtId="0" fontId="19" fillId="0" borderId="2" xfId="0" applyFont="1" applyBorder="1" applyAlignment="1">
      <alignment horizontal="center" vertical="center"/>
    </xf>
    <xf numFmtId="0" fontId="18" fillId="0" borderId="2" xfId="0" applyFont="1" applyFill="1" applyBorder="1"/>
    <xf numFmtId="0" fontId="18" fillId="0" borderId="2" xfId="0" applyFont="1" applyBorder="1" applyAlignment="1">
      <alignment wrapText="1"/>
    </xf>
    <xf numFmtId="0" fontId="19" fillId="0" borderId="2" xfId="0" applyNumberFormat="1" applyFont="1" applyBorder="1" applyAlignment="1">
      <alignment horizontal="center" vertical="center"/>
    </xf>
    <xf numFmtId="0" fontId="0" fillId="0" borderId="0" xfId="0" applyAlignment="1">
      <alignment wrapText="1"/>
    </xf>
    <xf numFmtId="0" fontId="0" fillId="12" borderId="1" xfId="0" applyNumberFormat="1" applyFill="1" applyBorder="1" applyAlignment="1">
      <alignment horizontal="center" vertical="center"/>
    </xf>
    <xf numFmtId="0" fontId="8" fillId="0" borderId="1" xfId="0" applyFont="1" applyFill="1" applyBorder="1"/>
    <xf numFmtId="0" fontId="8" fillId="0" borderId="1" xfId="0" applyFont="1" applyBorder="1" applyAlignment="1">
      <alignment wrapText="1"/>
    </xf>
    <xf numFmtId="0" fontId="0" fillId="0" borderId="0" xfId="0" applyBorder="1" applyAlignment="1">
      <alignment horizontal="center"/>
    </xf>
    <xf numFmtId="0" fontId="0" fillId="0" borderId="0" xfId="0" applyNumberFormat="1" applyBorder="1" applyAlignment="1">
      <alignment horizontal="center"/>
    </xf>
    <xf numFmtId="0" fontId="0" fillId="13" borderId="1" xfId="0" applyNumberFormat="1" applyFill="1" applyBorder="1" applyAlignment="1">
      <alignment horizontal="center" vertical="center"/>
    </xf>
    <xf numFmtId="0" fontId="0" fillId="0" borderId="0" xfId="0" applyNumberFormat="1" applyFill="1" applyBorder="1" applyAlignment="1">
      <alignment horizontal="center"/>
    </xf>
    <xf numFmtId="0" fontId="19" fillId="0" borderId="1" xfId="0" applyFont="1" applyBorder="1" applyAlignment="1">
      <alignment horizontal="center" vertical="center"/>
    </xf>
    <xf numFmtId="0" fontId="19" fillId="0" borderId="1" xfId="0" applyNumberFormat="1" applyFont="1" applyBorder="1" applyAlignment="1">
      <alignment horizontal="center" vertical="center"/>
    </xf>
    <xf numFmtId="0" fontId="9" fillId="0" borderId="2" xfId="0" applyNumberFormat="1" applyFont="1" applyBorder="1" applyAlignment="1">
      <alignment horizontal="center" vertical="center"/>
    </xf>
    <xf numFmtId="0" fontId="18" fillId="0" borderId="1" xfId="0" applyFont="1" applyFill="1" applyBorder="1"/>
    <xf numFmtId="0" fontId="18" fillId="0" borderId="1" xfId="0" applyFont="1" applyBorder="1" applyAlignment="1">
      <alignment wrapText="1"/>
    </xf>
    <xf numFmtId="0" fontId="9" fillId="0" borderId="1" xfId="0" applyFont="1" applyBorder="1" applyAlignment="1">
      <alignment horizontal="center" vertical="center"/>
    </xf>
    <xf numFmtId="0" fontId="22" fillId="0" borderId="2" xfId="0" applyFont="1" applyBorder="1" applyAlignment="1">
      <alignment horizontal="center" vertical="center"/>
    </xf>
    <xf numFmtId="0" fontId="21" fillId="0" borderId="2" xfId="0" applyFont="1" applyFill="1" applyBorder="1"/>
    <xf numFmtId="0" fontId="22" fillId="0" borderId="2" xfId="0" applyNumberFormat="1" applyFont="1" applyBorder="1" applyAlignment="1">
      <alignment horizontal="center" vertical="center"/>
    </xf>
    <xf numFmtId="0" fontId="7" fillId="2" borderId="0" xfId="0" applyFont="1" applyFill="1" applyAlignment="1">
      <alignment horizontal="center" vertical="center"/>
    </xf>
    <xf numFmtId="0" fontId="10" fillId="4" borderId="11" xfId="0" applyFont="1" applyFill="1" applyBorder="1" applyAlignment="1">
      <alignment horizontal="center" wrapText="1"/>
    </xf>
    <xf numFmtId="0" fontId="10" fillId="4" borderId="0" xfId="0" applyFont="1" applyFill="1" applyBorder="1" applyAlignment="1">
      <alignment horizontal="center" wrapText="1"/>
    </xf>
    <xf numFmtId="0" fontId="10" fillId="2" borderId="1" xfId="0" applyFont="1" applyFill="1" applyBorder="1" applyAlignment="1">
      <alignment horizontal="center" wrapText="1"/>
    </xf>
    <xf numFmtId="0" fontId="10" fillId="4" borderId="5" xfId="0" applyFont="1" applyFill="1" applyBorder="1" applyAlignment="1">
      <alignment horizontal="center" wrapText="1"/>
    </xf>
    <xf numFmtId="0" fontId="10" fillId="4" borderId="10" xfId="0" applyFont="1" applyFill="1" applyBorder="1" applyAlignment="1">
      <alignment horizontal="center" wrapText="1"/>
    </xf>
    <xf numFmtId="0" fontId="6" fillId="0" borderId="0" xfId="0" applyFont="1" applyAlignment="1">
      <alignment horizontal="left" vertical="center" wrapText="1"/>
    </xf>
  </cellXfs>
  <cellStyles count="2">
    <cellStyle name="Normal" xfId="0" builtinId="0"/>
    <cellStyle name="Percent" xfId="1" builtinId="5"/>
  </cellStyles>
  <dxfs count="219">
    <dxf>
      <border>
        <left style="thin">
          <color indexed="64"/>
        </left>
        <right style="thin">
          <color indexed="64"/>
        </right>
        <top style="thin">
          <color indexed="64"/>
        </top>
        <bottom style="thin">
          <color indexed="64"/>
        </bottom>
      </border>
    </dxf>
    <dxf>
      <alignment horizontal="center" readingOrder="0"/>
    </dxf>
    <dxf>
      <border>
        <top style="thin">
          <color indexed="64"/>
        </top>
      </border>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vertical="center" readingOrder="0"/>
    </dxf>
    <dxf>
      <border>
        <top style="thin">
          <color indexed="64"/>
        </top>
        <vertical style="thin">
          <color indexed="64"/>
        </vertical>
      </border>
    </dxf>
    <dxf>
      <border>
        <top style="thin">
          <color indexed="64"/>
        </top>
        <vertical style="thin">
          <color indexed="64"/>
        </vertical>
      </border>
    </dxf>
    <dxf>
      <border>
        <vertical style="thin">
          <color indexed="64"/>
        </vertical>
      </border>
    </dxf>
    <dxf>
      <border>
        <vertical style="thin">
          <color indexed="64"/>
        </vertical>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border>
        <top style="thin">
          <color indexed="64"/>
        </top>
        <vertical style="thin">
          <color indexed="64"/>
        </vertical>
      </border>
    </dxf>
    <dxf>
      <border>
        <top style="thin">
          <color indexed="64"/>
        </top>
        <vertical style="thin">
          <color indexed="64"/>
        </vertical>
      </border>
    </dxf>
    <dxf>
      <border>
        <left style="thin">
          <color indexed="64"/>
        </left>
        <top style="thin">
          <color indexed="64"/>
        </top>
        <bottom style="thin">
          <color indexed="64"/>
        </bottom>
      </border>
    </dxf>
    <dxf>
      <border>
        <top style="thin">
          <color indexed="64"/>
        </top>
        <vertical style="thin">
          <color indexed="64"/>
        </vertical>
      </border>
    </dxf>
    <dxf>
      <border>
        <vertical style="thin">
          <color indexed="64"/>
        </vertical>
      </border>
    </dxf>
    <dxf>
      <border>
        <vertical style="thin">
          <color indexed="64"/>
        </vertical>
      </border>
    </dxf>
    <dxf>
      <border>
        <vertical style="thin">
          <color indexed="64"/>
        </vertical>
      </border>
    </dxf>
    <dxf>
      <fill>
        <patternFill>
          <fgColor indexed="64"/>
          <bgColor theme="0" tint="-0.34998626667073579"/>
        </patternFill>
      </fill>
    </dxf>
    <dxf>
      <fill>
        <patternFill patternType="none">
          <fgColor indexed="64"/>
          <bgColor indexed="65"/>
        </patternFill>
      </fill>
    </dxf>
    <dxf>
      <fill>
        <patternFill patternType="none">
          <bgColor auto="1"/>
        </patternFill>
      </fill>
    </dxf>
    <dxf>
      <border>
        <right style="thin">
          <color indexed="64"/>
        </right>
        <top style="thin">
          <color indexed="64"/>
        </top>
        <vertical style="thin">
          <color indexed="64"/>
        </vertical>
        <horizontal style="thin">
          <color indexed="64"/>
        </horizontal>
      </border>
    </dxf>
    <dxf>
      <border>
        <right style="thin">
          <color indexed="64"/>
        </right>
        <top style="thin">
          <color indexed="64"/>
        </top>
        <vertical style="thin">
          <color indexed="64"/>
        </vertical>
        <horizontal style="thin">
          <color indexed="64"/>
        </horizontal>
      </border>
    </dxf>
    <dxf>
      <border>
        <horizontal style="thin">
          <color indexed="64"/>
        </horizontal>
      </border>
    </dxf>
    <dxf>
      <fill>
        <patternFill patternType="none">
          <bgColor auto="1"/>
        </patternFill>
      </fill>
    </dxf>
    <dxf>
      <fill>
        <patternFill patternType="solid">
          <bgColor theme="0" tint="-0.149998474074526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rgb="FFFFC000"/>
        </patternFill>
      </fill>
    </dxf>
    <dxf>
      <fill>
        <patternFill patternType="solid">
          <fgColor indexed="64"/>
          <bgColor theme="4" tint="0.39997558519241921"/>
        </patternFill>
      </fill>
    </dxf>
    <dxf>
      <fill>
        <patternFill patternType="solid">
          <fgColor indexed="64"/>
          <bgColor theme="6" tint="0.39997558519241921"/>
        </patternFill>
      </fill>
    </dxf>
    <dxf>
      <border>
        <left style="thin">
          <color indexed="64"/>
        </left>
        <vertical style="thin">
          <color indexed="64"/>
        </vertical>
        <horizontal style="thin">
          <color indexed="64"/>
        </horizontal>
      </border>
    </dxf>
    <dxf>
      <fill>
        <patternFill>
          <bgColor theme="0" tint="-0.249977111117893"/>
        </patternFill>
      </fill>
    </dxf>
    <dxf>
      <fill>
        <patternFill>
          <fgColor indexed="64"/>
          <bgColor theme="4" tint="0.39997558519241921"/>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border>
        <right style="thin">
          <color indexed="64"/>
        </right>
        <top style="thin">
          <color indexed="64"/>
        </top>
        <horizontal style="thin">
          <color indexed="64"/>
        </horizontal>
      </border>
    </dxf>
    <dxf>
      <border>
        <right style="thin">
          <color indexed="64"/>
        </right>
        <top style="thin">
          <color indexed="64"/>
        </top>
        <horizontal style="thin">
          <color indexed="64"/>
        </horizontal>
      </border>
    </dxf>
    <dxf>
      <fill>
        <patternFill patternType="solid">
          <fgColor indexed="64"/>
          <bgColor theme="4" tint="0.39997558519241921"/>
        </patternFill>
      </fill>
    </dxf>
    <dxf>
      <fill>
        <patternFill patternType="solid">
          <fgColor indexed="64"/>
          <bgColor theme="6" tint="0.39997558519241921"/>
        </patternFill>
      </fill>
    </dxf>
    <dxf>
      <border>
        <horizontal style="thin">
          <color indexed="64"/>
        </horizontal>
      </border>
    </dxf>
    <dxf>
      <border>
        <horizontal style="thin">
          <color indexed="64"/>
        </horizontal>
      </border>
    </dxf>
    <dxf>
      <border>
        <left style="thin">
          <color indexed="64"/>
        </left>
        <right style="thin">
          <color indexed="64"/>
        </right>
        <top style="thin">
          <color indexed="64"/>
        </top>
        <bottom style="thin">
          <color indexed="64"/>
        </bottom>
      </border>
    </dxf>
    <dxf>
      <alignment horizontal="center" readingOrder="0"/>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top style="thin">
          <color indexed="64"/>
        </top>
      </border>
    </dxf>
    <dxf>
      <alignment wrapText="1" readingOrder="0"/>
    </dxf>
    <dxf>
      <alignment vertical="center" readingOrder="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fill>
        <patternFill patternType="solid">
          <bgColor theme="4" tint="0.39997558519241921"/>
        </patternFill>
      </fill>
    </dxf>
    <dxf>
      <fill>
        <patternFill patternType="solid">
          <bgColor theme="4" tint="0.39997558519241921"/>
        </patternFill>
      </fill>
    </dxf>
    <dxf>
      <fill>
        <patternFill patternType="solid">
          <bgColor theme="0" tint="-0.34998626667073579"/>
        </patternFill>
      </fill>
    </dxf>
    <dxf>
      <fill>
        <patternFill patternType="solid">
          <bgColor rgb="FFFFC000"/>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fgColor indexed="64"/>
          <bgColor theme="4" tint="0.39997558519241921"/>
        </patternFill>
      </fill>
    </dxf>
    <dxf>
      <fill>
        <patternFill patternType="none">
          <fgColor indexed="64"/>
          <bgColor indexed="65"/>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4" tint="0.39997558519241921"/>
        </patternFill>
      </fill>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fill>
        <patternFill patternType="none">
          <fgColor indexed="64"/>
          <bgColor indexed="65"/>
        </patternFill>
      </fill>
    </dxf>
    <dxf>
      <fill>
        <patternFill>
          <fgColor indexed="64"/>
          <bgColor theme="4" tint="0.39997558519241921"/>
        </patternFill>
      </fill>
    </dxf>
    <dxf>
      <fill>
        <patternFill patternType="solid">
          <fgColor indexed="64"/>
          <bgColor theme="6" tint="0.39997558519241921"/>
        </patternFill>
      </fill>
    </dxf>
    <dxf>
      <fill>
        <patternFill patternType="solid">
          <fgColor indexed="64"/>
          <bgColor theme="4" tint="0.39997558519241921"/>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bgColor rgb="FFFFC000"/>
        </patternFill>
      </fill>
    </dxf>
    <dxf>
      <fill>
        <patternFill patternType="solid">
          <bgColor theme="0" tint="-0.34998626667073579"/>
        </patternFill>
      </fill>
    </dxf>
    <dxf>
      <fill>
        <patternFill patternType="solid">
          <bgColor theme="4" tint="0.39997558519241921"/>
        </patternFill>
      </fill>
    </dxf>
    <dxf>
      <fill>
        <patternFill patternType="solid">
          <bgColor theme="4" tint="0.39997558519241921"/>
        </patternFill>
      </fill>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alignment vertical="center" readingOrder="0"/>
    </dxf>
    <dxf>
      <alignment wrapText="1" readingOrder="0"/>
    </dxf>
    <dxf>
      <border>
        <top style="thin">
          <color indexed="64"/>
        </top>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horizontal="general" readingOrder="0"/>
    </dxf>
    <dxf>
      <fill>
        <patternFill patternType="solid">
          <bgColor theme="4" tint="0.79998168889431442"/>
        </patternFill>
      </fill>
    </dxf>
    <dxf>
      <alignment horizontal="center" readingOrder="0"/>
    </dxf>
    <dxf>
      <border>
        <left style="thin">
          <color indexed="64"/>
        </left>
        <right style="thin">
          <color indexed="64"/>
        </right>
        <top style="thin">
          <color indexed="64"/>
        </top>
        <bottom style="thin">
          <color indexed="64"/>
        </bottom>
      </border>
    </dxf>
    <dxf>
      <border>
        <horizontal style="thin">
          <color indexed="64"/>
        </horizontal>
      </border>
    </dxf>
    <dxf>
      <border>
        <horizontal style="thin">
          <color indexed="64"/>
        </horizontal>
      </border>
    </dxf>
    <dxf>
      <fill>
        <patternFill patternType="solid">
          <fgColor indexed="64"/>
          <bgColor theme="6" tint="0.39997558519241921"/>
        </patternFill>
      </fill>
    </dxf>
    <dxf>
      <fill>
        <patternFill patternType="solid">
          <fgColor indexed="64"/>
          <bgColor theme="4" tint="0.39997558519241921"/>
        </patternFill>
      </fill>
    </dxf>
    <dxf>
      <border>
        <right style="thin">
          <color indexed="64"/>
        </right>
        <top style="thin">
          <color indexed="64"/>
        </top>
        <horizontal style="thin">
          <color indexed="64"/>
        </horizontal>
      </border>
    </dxf>
    <dxf>
      <border>
        <right style="thin">
          <color indexed="64"/>
        </right>
        <top style="thin">
          <color indexed="64"/>
        </top>
        <horizontal style="thin">
          <color indexed="64"/>
        </horizontal>
      </border>
    </dxf>
    <dxf>
      <fill>
        <patternFill>
          <fgColor indexed="64"/>
          <bgColor theme="6" tint="0.39997558519241921"/>
        </patternFill>
      </fill>
    </dxf>
    <dxf>
      <fill>
        <patternFill>
          <fgColor theme="4" tint="0.39997558519241921"/>
          <bgColor theme="3" tint="0.59999389629810485"/>
        </patternFill>
      </fill>
    </dxf>
    <dxf>
      <fill>
        <patternFill>
          <fgColor indexed="64"/>
          <bgColor theme="6" tint="0.39997558519241921"/>
        </patternFill>
      </fill>
    </dxf>
    <dxf>
      <fill>
        <patternFill>
          <fgColor indexed="64"/>
          <bgColor theme="4" tint="0.39997558519241921"/>
        </patternFill>
      </fill>
    </dxf>
    <dxf>
      <fill>
        <patternFill>
          <bgColor theme="0" tint="-0.249977111117893"/>
        </patternFill>
      </fill>
    </dxf>
    <dxf>
      <border>
        <left style="thin">
          <color indexed="64"/>
        </left>
        <vertical style="thin">
          <color indexed="64"/>
        </vertical>
        <horizontal style="thin">
          <color indexed="64"/>
        </horizontal>
      </border>
    </dxf>
    <dxf>
      <fill>
        <patternFill patternType="solid">
          <fgColor indexed="64"/>
          <bgColor theme="6" tint="0.39997558519241921"/>
        </patternFill>
      </fill>
    </dxf>
    <dxf>
      <fill>
        <patternFill patternType="solid">
          <fgColor indexed="64"/>
          <bgColor theme="4" tint="0.39997558519241921"/>
        </patternFill>
      </fill>
    </dxf>
    <dxf>
      <fill>
        <patternFill patternType="solid">
          <fgColor indexed="64"/>
          <bgColor rgb="FFFFC000"/>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bgColor theme="0" tint="-0.14999847407452621"/>
        </patternFill>
      </fill>
    </dxf>
    <dxf>
      <fill>
        <patternFill patternType="none">
          <bgColor auto="1"/>
        </patternFill>
      </fill>
    </dxf>
    <dxf>
      <border>
        <horizontal style="thin">
          <color indexed="64"/>
        </horizontal>
      </border>
    </dxf>
    <dxf>
      <border>
        <right style="thin">
          <color indexed="64"/>
        </right>
        <top style="thin">
          <color indexed="64"/>
        </top>
        <vertical style="thin">
          <color indexed="64"/>
        </vertical>
        <horizontal style="thin">
          <color indexed="64"/>
        </horizontal>
      </border>
    </dxf>
    <dxf>
      <border>
        <right style="thin">
          <color indexed="64"/>
        </right>
        <top style="thin">
          <color indexed="64"/>
        </top>
        <vertical style="thin">
          <color indexed="64"/>
        </vertical>
        <horizontal style="thin">
          <color indexed="64"/>
        </horizontal>
      </border>
    </dxf>
    <dxf>
      <fill>
        <patternFill patternType="none">
          <bgColor auto="1"/>
        </patternFill>
      </fill>
    </dxf>
    <dxf>
      <fill>
        <patternFill patternType="none">
          <fgColor indexed="64"/>
          <bgColor indexed="65"/>
        </patternFill>
      </fill>
    </dxf>
    <dxf>
      <fill>
        <patternFill>
          <fgColor indexed="64"/>
          <bgColor theme="0" tint="-0.34998626667073579"/>
        </patternFill>
      </fill>
    </dxf>
    <dxf>
      <border>
        <vertical style="thin">
          <color indexed="64"/>
        </vertical>
      </border>
    </dxf>
    <dxf>
      <border>
        <vertical style="thin">
          <color indexed="64"/>
        </vertical>
      </border>
    </dxf>
    <dxf>
      <border>
        <vertical style="thin">
          <color indexed="64"/>
        </vertical>
      </border>
    </dxf>
    <dxf>
      <border>
        <top style="thin">
          <color indexed="64"/>
        </top>
        <vertical style="thin">
          <color indexed="64"/>
        </vertical>
      </border>
    </dxf>
    <dxf>
      <border>
        <left style="thin">
          <color indexed="64"/>
        </left>
        <top style="thin">
          <color indexed="64"/>
        </top>
        <bottom style="thin">
          <color indexed="64"/>
        </bottom>
      </border>
    </dxf>
    <dxf>
      <border>
        <top style="thin">
          <color indexed="64"/>
        </top>
        <vertical style="thin">
          <color indexed="64"/>
        </vertical>
      </border>
    </dxf>
    <dxf>
      <border>
        <top style="thin">
          <color indexed="64"/>
        </top>
        <vertical style="thin">
          <color indexed="64"/>
        </vertical>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border>
        <vertical style="thin">
          <color indexed="64"/>
        </vertical>
      </border>
    </dxf>
    <dxf>
      <border>
        <vertical style="thin">
          <color indexed="64"/>
        </vertical>
      </border>
    </dxf>
    <dxf>
      <border>
        <top style="thin">
          <color indexed="64"/>
        </top>
        <vertical style="thin">
          <color indexed="64"/>
        </vertical>
      </border>
    </dxf>
    <dxf>
      <border>
        <top style="thin">
          <color indexed="64"/>
        </top>
        <vertical style="thin">
          <color indexed="64"/>
        </vertical>
      </border>
    </dxf>
    <dxf>
      <alignment vertical="center"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horizontal="general" readingOrder="0"/>
    </dxf>
    <dxf>
      <fill>
        <patternFill patternType="solid">
          <bgColor theme="4" tint="0.79998168889431442"/>
        </patternFill>
      </fill>
    </dxf>
    <dxf>
      <border>
        <top style="thin">
          <color indexed="64"/>
        </top>
      </border>
    </dxf>
    <dxf>
      <alignment horizontal="center" readingOrder="0"/>
    </dxf>
    <dxf>
      <border>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S 101223" refreshedDate="45212.428661921294" createdVersion="5" refreshedVersion="8" recordCount="124" xr:uid="{00000000-000A-0000-FFFF-FFFF00000000}">
  <cacheSource type="worksheet">
    <worksheetSource name="Table1"/>
  </cacheSource>
  <cacheFields count="29">
    <cacheField name="Request Type" numFmtId="0">
      <sharedItems count="11">
        <s v="NPRR"/>
        <s v="RRGRR"/>
        <s v="NOGRR"/>
        <s v="VCMRR"/>
        <s v="SCR"/>
        <s v="PGRR"/>
        <s v="OBDRR"/>
        <s v="LPGRR"/>
        <s v="RMGRR"/>
        <s v="COPMGRR"/>
        <s v="SMOGRR"/>
      </sharedItems>
    </cacheField>
    <cacheField name="Revision Request" numFmtId="0">
      <sharedItems/>
    </cacheField>
    <cacheField name="RR Title" numFmtId="0">
      <sharedItems/>
    </cacheField>
    <cacheField name="Sponsor" numFmtId="0">
      <sharedItems/>
    </cacheField>
    <cacheField name="Sponsor Type" numFmtId="0">
      <sharedItems count="6">
        <s v="ERCOT"/>
        <s v="Market Participant"/>
        <s v="Working Group / Task Force"/>
        <s v="IMM" u="1"/>
        <s v=" " u="1"/>
        <s v="s" u="1"/>
      </sharedItems>
    </cacheField>
    <cacheField name="Status" numFmtId="0">
      <sharedItems count="6">
        <s v="In Process"/>
        <s v="Approved"/>
        <s v="Withdrawn" u="1"/>
        <s v="Rejected" u="1"/>
        <s v="s" u="1"/>
        <s v="Pending" u="1"/>
      </sharedItems>
    </cacheField>
    <cacheField name="1" numFmtId="0">
      <sharedItems containsBlank="1"/>
    </cacheField>
    <cacheField name="2" numFmtId="0">
      <sharedItems containsBlank="1"/>
    </cacheField>
    <cacheField name="3" numFmtId="0">
      <sharedItems containsBlank="1"/>
    </cacheField>
    <cacheField name="4" numFmtId="0">
      <sharedItems containsBlank="1"/>
    </cacheField>
    <cacheField name="5" numFmtId="0">
      <sharedItems containsBlank="1"/>
    </cacheField>
    <cacheField name="6" numFmtId="0">
      <sharedItems containsBlank="1"/>
    </cacheField>
    <cacheField name="7" numFmtId="0">
      <sharedItems containsBlank="1"/>
    </cacheField>
    <cacheField name="8" numFmtId="0">
      <sharedItems containsBlank="1"/>
    </cacheField>
    <cacheField name="9" numFmtId="0">
      <sharedItems containsBlank="1"/>
    </cacheField>
    <cacheField name="10" numFmtId="0">
      <sharedItems containsBlank="1"/>
    </cacheField>
    <cacheField name="11" numFmtId="0">
      <sharedItems containsBlank="1"/>
    </cacheField>
    <cacheField name="12" numFmtId="0">
      <sharedItems containsBlank="1"/>
    </cacheField>
    <cacheField name="13" numFmtId="0">
      <sharedItems containsBlank="1"/>
    </cacheField>
    <cacheField name="14" numFmtId="0">
      <sharedItems containsBlank="1"/>
    </cacheField>
    <cacheField name="15" numFmtId="0">
      <sharedItems containsBlank="1"/>
    </cacheField>
    <cacheField name="16" numFmtId="0">
      <sharedItems containsBlank="1"/>
    </cacheField>
    <cacheField name="17" numFmtId="0">
      <sharedItems containsBlank="1"/>
    </cacheField>
    <cacheField name="18" numFmtId="0">
      <sharedItems containsBlank="1"/>
    </cacheField>
    <cacheField name="19" numFmtId="0">
      <sharedItems containsNonDate="0" containsString="0" containsBlank="1"/>
    </cacheField>
    <cacheField name="Optimize use of ERCOT, Inc.’s resources" numFmtId="0">
      <sharedItems/>
    </cacheField>
    <cacheField name="Enhance operating capabilities" numFmtId="0">
      <sharedItems/>
    </cacheField>
    <cacheField name="Advance competitive solutions" numFmtId="0">
      <sharedItems/>
    </cacheField>
    <cacheField name="Improve information exchang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4">
  <r>
    <x v="0"/>
    <s v="NPRR956"/>
    <s v="Designation of Providers of Transmission Additions"/>
    <s v="ERCOT"/>
    <x v="0"/>
    <x v="0"/>
    <m/>
    <m/>
    <s v="X"/>
    <m/>
    <m/>
    <m/>
    <m/>
    <m/>
    <m/>
    <m/>
    <m/>
    <m/>
    <m/>
    <m/>
    <m/>
    <m/>
    <m/>
    <m/>
    <m/>
    <s v=""/>
    <s v="X"/>
    <s v=""/>
    <s v=""/>
  </r>
  <r>
    <x v="0"/>
    <s v="NPRR1070"/>
    <s v="Planning Criteria for GTC Exit Solutions"/>
    <s v="EDF Renewables / Pattern Energy"/>
    <x v="1"/>
    <x v="0"/>
    <m/>
    <m/>
    <s v="X"/>
    <m/>
    <s v="X"/>
    <m/>
    <m/>
    <m/>
    <m/>
    <m/>
    <m/>
    <m/>
    <m/>
    <m/>
    <m/>
    <m/>
    <m/>
    <m/>
    <m/>
    <s v=""/>
    <s v="X"/>
    <s v=""/>
    <s v=""/>
  </r>
  <r>
    <x v="0"/>
    <s v="NPRR1128"/>
    <s v="Allow FFR Procurement up to FFR Limit Without Proration"/>
    <s v="Hunt Energy Network"/>
    <x v="1"/>
    <x v="1"/>
    <m/>
    <m/>
    <m/>
    <m/>
    <m/>
    <m/>
    <s v="X"/>
    <m/>
    <m/>
    <m/>
    <m/>
    <s v="X"/>
    <m/>
    <m/>
    <m/>
    <m/>
    <m/>
    <m/>
    <m/>
    <s v=""/>
    <s v=""/>
    <s v="X"/>
    <s v=""/>
  </r>
  <r>
    <x v="0"/>
    <s v="NPRR1132"/>
    <s v="Communicate Operating Limitations during Cold and Hot Weather Conditions"/>
    <s v="ERCOT"/>
    <x v="0"/>
    <x v="1"/>
    <m/>
    <m/>
    <m/>
    <m/>
    <s v="X"/>
    <m/>
    <s v="X"/>
    <m/>
    <m/>
    <m/>
    <m/>
    <m/>
    <m/>
    <m/>
    <m/>
    <m/>
    <m/>
    <m/>
    <m/>
    <s v=""/>
    <s v="X"/>
    <s v="X"/>
    <s v=""/>
  </r>
  <r>
    <x v="1"/>
    <s v="RRGRR032"/>
    <s v="Related to NPRR1132, Communicate Operating Limitations during Cold and Hot Weather Conditions"/>
    <s v="ERCOT"/>
    <x v="0"/>
    <x v="1"/>
    <m/>
    <m/>
    <m/>
    <m/>
    <s v="X"/>
    <m/>
    <s v="X"/>
    <m/>
    <m/>
    <m/>
    <m/>
    <m/>
    <m/>
    <m/>
    <m/>
    <m/>
    <m/>
    <m/>
    <m/>
    <s v=""/>
    <s v="X"/>
    <s v="X"/>
    <s v=""/>
  </r>
  <r>
    <x v="0"/>
    <s v="NPRR1138"/>
    <s v="Communication of Capability and Status of Online IRRs at 0 MW Output"/>
    <s v="ERCOT"/>
    <x v="0"/>
    <x v="1"/>
    <m/>
    <m/>
    <m/>
    <m/>
    <m/>
    <m/>
    <s v="X"/>
    <m/>
    <m/>
    <m/>
    <m/>
    <m/>
    <m/>
    <m/>
    <m/>
    <m/>
    <m/>
    <m/>
    <m/>
    <s v=""/>
    <s v=""/>
    <s v="X"/>
    <s v=""/>
  </r>
  <r>
    <x v="0"/>
    <s v="NPRR1143"/>
    <s v="Provide ERCOT Flexibility to Determine When ESRs May Charge During an EEA Level 3"/>
    <s v="ERCOT"/>
    <x v="0"/>
    <x v="1"/>
    <m/>
    <m/>
    <m/>
    <m/>
    <s v="X"/>
    <m/>
    <s v="X"/>
    <m/>
    <m/>
    <m/>
    <m/>
    <m/>
    <m/>
    <m/>
    <m/>
    <m/>
    <m/>
    <m/>
    <m/>
    <s v=""/>
    <s v="X"/>
    <s v="X"/>
    <s v=""/>
  </r>
  <r>
    <x v="0"/>
    <s v="NPRR1144"/>
    <s v="Station Service Backup Power Metering"/>
    <s v="Plus Power"/>
    <x v="1"/>
    <x v="1"/>
    <m/>
    <m/>
    <m/>
    <m/>
    <m/>
    <m/>
    <m/>
    <m/>
    <m/>
    <m/>
    <m/>
    <m/>
    <m/>
    <m/>
    <m/>
    <m/>
    <m/>
    <m/>
    <m/>
    <s v=""/>
    <s v=""/>
    <s v=""/>
    <s v=""/>
  </r>
  <r>
    <x v="0"/>
    <s v="NPRR1145"/>
    <s v="Use of State Estimator-Calculated ERCOT-Wide TLFs in Lieu of Seasonal Base Case ERCOT-Wide TLFs for Settlement"/>
    <s v="ERCOT"/>
    <x v="0"/>
    <x v="1"/>
    <m/>
    <m/>
    <m/>
    <m/>
    <m/>
    <m/>
    <s v="X"/>
    <m/>
    <m/>
    <m/>
    <m/>
    <s v="X"/>
    <m/>
    <m/>
    <m/>
    <m/>
    <m/>
    <m/>
    <m/>
    <s v=""/>
    <s v=""/>
    <s v="X"/>
    <s v=""/>
  </r>
  <r>
    <x v="0"/>
    <s v="NPRR1147"/>
    <s v="Update and Improve Notification and Evaluation Processes Associated with Reliability Must-Run (RMR)"/>
    <s v="ERCOT"/>
    <x v="0"/>
    <x v="1"/>
    <m/>
    <m/>
    <m/>
    <m/>
    <s v="X"/>
    <m/>
    <s v="X"/>
    <m/>
    <m/>
    <m/>
    <m/>
    <m/>
    <m/>
    <m/>
    <m/>
    <m/>
    <m/>
    <m/>
    <m/>
    <s v=""/>
    <s v="X"/>
    <s v="X"/>
    <s v=""/>
  </r>
  <r>
    <x v="2"/>
    <s v="NOGRR215"/>
    <s v="Limit Use of Remedial Action Schemes"/>
    <s v="ERCOT"/>
    <x v="0"/>
    <x v="1"/>
    <m/>
    <m/>
    <s v="X"/>
    <m/>
    <m/>
    <m/>
    <m/>
    <m/>
    <m/>
    <m/>
    <m/>
    <m/>
    <m/>
    <m/>
    <m/>
    <m/>
    <m/>
    <m/>
    <m/>
    <s v=""/>
    <s v="X"/>
    <s v=""/>
    <s v=""/>
  </r>
  <r>
    <x v="2"/>
    <s v="NOGRR226"/>
    <s v="Revision to 5% Transmission Operator (TO) Load Shedding Relay Set Point"/>
    <s v="LCRA"/>
    <x v="1"/>
    <x v="1"/>
    <m/>
    <m/>
    <s v="X"/>
    <m/>
    <m/>
    <m/>
    <m/>
    <m/>
    <m/>
    <m/>
    <m/>
    <m/>
    <m/>
    <m/>
    <m/>
    <m/>
    <m/>
    <m/>
    <m/>
    <s v=""/>
    <s v="X"/>
    <s v=""/>
    <s v=""/>
  </r>
  <r>
    <x v="2"/>
    <s v="NOGRR230"/>
    <s v="WAN Participant Security"/>
    <s v="ERCOT"/>
    <x v="0"/>
    <x v="1"/>
    <m/>
    <m/>
    <s v="X"/>
    <m/>
    <m/>
    <m/>
    <m/>
    <m/>
    <m/>
    <m/>
    <m/>
    <m/>
    <m/>
    <m/>
    <m/>
    <m/>
    <m/>
    <m/>
    <m/>
    <s v=""/>
    <s v="X"/>
    <s v=""/>
    <s v=""/>
  </r>
  <r>
    <x v="3"/>
    <s v="VCMRR031"/>
    <s v="Clarification Related to Variable Costs in Fuel Adders"/>
    <s v="ERCOT"/>
    <x v="0"/>
    <x v="1"/>
    <m/>
    <m/>
    <m/>
    <m/>
    <m/>
    <s v="X"/>
    <m/>
    <m/>
    <m/>
    <m/>
    <m/>
    <m/>
    <m/>
    <m/>
    <m/>
    <m/>
    <m/>
    <m/>
    <m/>
    <s v=""/>
    <s v=""/>
    <s v="X"/>
    <s v=""/>
  </r>
  <r>
    <x v="3"/>
    <s v="VCMRR034"/>
    <s v="Excluding RUC Approved Fuel Costs from Fuel Adders"/>
    <s v="ERCOT"/>
    <x v="0"/>
    <x v="1"/>
    <m/>
    <m/>
    <m/>
    <m/>
    <m/>
    <s v="X"/>
    <m/>
    <m/>
    <m/>
    <m/>
    <m/>
    <m/>
    <m/>
    <m/>
    <m/>
    <m/>
    <m/>
    <m/>
    <m/>
    <s v=""/>
    <s v=""/>
    <s v="X"/>
    <s v=""/>
  </r>
  <r>
    <x v="4"/>
    <s v="SCR821"/>
    <s v="Voltage Set Point Target Information for Distribution Generation Resource (DGR) or Distribution Energy Storage Resource (DESR)"/>
    <s v="AEP"/>
    <x v="1"/>
    <x v="1"/>
    <m/>
    <m/>
    <m/>
    <m/>
    <m/>
    <m/>
    <s v="X"/>
    <m/>
    <m/>
    <m/>
    <m/>
    <m/>
    <m/>
    <m/>
    <m/>
    <m/>
    <m/>
    <m/>
    <m/>
    <s v=""/>
    <s v=""/>
    <s v="X"/>
    <s v=""/>
  </r>
  <r>
    <x v="5"/>
    <s v="PGRR073"/>
    <s v="Related to NPRR956, Designation of Providers of Transmission Additions"/>
    <s v="ERCOT"/>
    <x v="0"/>
    <x v="0"/>
    <m/>
    <m/>
    <s v="X"/>
    <m/>
    <m/>
    <m/>
    <m/>
    <m/>
    <m/>
    <m/>
    <m/>
    <m/>
    <m/>
    <m/>
    <m/>
    <m/>
    <m/>
    <m/>
    <m/>
    <s v=""/>
    <s v="X"/>
    <s v=""/>
    <s v=""/>
  </r>
  <r>
    <x v="0"/>
    <s v="NPRR1148"/>
    <s v="Language Cleanup Related to ERCOT Contingency Reserve Service (ECRS)"/>
    <s v="ERCOT"/>
    <x v="0"/>
    <x v="1"/>
    <m/>
    <m/>
    <m/>
    <m/>
    <m/>
    <m/>
    <s v="X"/>
    <m/>
    <m/>
    <m/>
    <m/>
    <m/>
    <s v="X"/>
    <m/>
    <m/>
    <m/>
    <m/>
    <m/>
    <m/>
    <s v=""/>
    <s v=""/>
    <s v="X"/>
    <s v=""/>
  </r>
  <r>
    <x v="6"/>
    <s v="OBDRR043"/>
    <s v="Related to NPRR1148, Language Cleanup Related to ERCOT Contingency Reserve Service (ECRS)"/>
    <s v="ERCOT"/>
    <x v="0"/>
    <x v="1"/>
    <m/>
    <m/>
    <m/>
    <m/>
    <m/>
    <m/>
    <s v="X"/>
    <m/>
    <m/>
    <m/>
    <m/>
    <m/>
    <s v="X"/>
    <m/>
    <m/>
    <m/>
    <m/>
    <m/>
    <m/>
    <s v=""/>
    <s v=""/>
    <s v="X"/>
    <s v=""/>
  </r>
  <r>
    <x v="0"/>
    <s v="NPRR1149"/>
    <s v="Implementation of Systematic Ancillary Service Failed Quantity Charges"/>
    <s v="ERCOT"/>
    <x v="0"/>
    <x v="1"/>
    <m/>
    <m/>
    <m/>
    <m/>
    <m/>
    <m/>
    <s v="X"/>
    <m/>
    <m/>
    <m/>
    <m/>
    <m/>
    <s v="X"/>
    <m/>
    <m/>
    <m/>
    <m/>
    <m/>
    <m/>
    <s v=""/>
    <s v=""/>
    <s v="X"/>
    <s v=""/>
  </r>
  <r>
    <x v="0"/>
    <s v="NPRR1150"/>
    <s v="Related to NOGRR230, WAN Participant Security"/>
    <s v="ERCOT"/>
    <x v="0"/>
    <x v="1"/>
    <m/>
    <m/>
    <m/>
    <m/>
    <m/>
    <m/>
    <s v="X"/>
    <m/>
    <m/>
    <m/>
    <m/>
    <m/>
    <m/>
    <m/>
    <m/>
    <m/>
    <m/>
    <m/>
    <m/>
    <s v=""/>
    <s v=""/>
    <s v="X"/>
    <s v=""/>
  </r>
  <r>
    <x v="0"/>
    <s v="NPRR1151"/>
    <s v="Protocol Revision Subcommittee Meeting Requirement"/>
    <s v="Oncor"/>
    <x v="1"/>
    <x v="1"/>
    <m/>
    <m/>
    <m/>
    <m/>
    <m/>
    <m/>
    <m/>
    <m/>
    <m/>
    <m/>
    <m/>
    <m/>
    <m/>
    <m/>
    <m/>
    <m/>
    <m/>
    <m/>
    <m/>
    <s v=""/>
    <s v=""/>
    <s v=""/>
    <s v=""/>
  </r>
  <r>
    <x v="0"/>
    <s v="NPRR1152"/>
    <s v="Remove Requirements to Submit Emergency Operations Plans, Weatherization Plans, and Declarations of Summer/Winter Weather Preparedness"/>
    <s v="ERCOT"/>
    <x v="0"/>
    <x v="1"/>
    <m/>
    <m/>
    <s v="X"/>
    <m/>
    <m/>
    <m/>
    <m/>
    <m/>
    <m/>
    <m/>
    <m/>
    <m/>
    <m/>
    <m/>
    <m/>
    <m/>
    <m/>
    <m/>
    <m/>
    <s v=""/>
    <s v="X"/>
    <s v=""/>
    <s v=""/>
  </r>
  <r>
    <x v="0"/>
    <s v="NPRR1153"/>
    <s v="ERCOT Fee Schedule Changes"/>
    <s v="ERCOT"/>
    <x v="0"/>
    <x v="1"/>
    <m/>
    <m/>
    <m/>
    <m/>
    <m/>
    <m/>
    <m/>
    <m/>
    <m/>
    <m/>
    <m/>
    <m/>
    <m/>
    <m/>
    <m/>
    <m/>
    <m/>
    <m/>
    <m/>
    <s v=""/>
    <s v=""/>
    <s v=""/>
    <s v=""/>
  </r>
  <r>
    <x v="0"/>
    <s v="NPRR1154"/>
    <s v="Include Alternate Resource in the Availability Plan for the Firm Fuel Supply Service"/>
    <s v="LCRA"/>
    <x v="1"/>
    <x v="1"/>
    <m/>
    <m/>
    <m/>
    <m/>
    <m/>
    <m/>
    <s v="X"/>
    <m/>
    <m/>
    <m/>
    <m/>
    <m/>
    <s v="X"/>
    <m/>
    <m/>
    <m/>
    <m/>
    <m/>
    <m/>
    <s v=""/>
    <s v=""/>
    <s v="X"/>
    <s v=""/>
  </r>
  <r>
    <x v="0"/>
    <s v="NPRR1155"/>
    <s v="Attestation Regarding Market Participant Citizenship, Ownership, or Headquarters"/>
    <s v="ERCOT"/>
    <x v="0"/>
    <x v="1"/>
    <m/>
    <m/>
    <s v="X"/>
    <m/>
    <m/>
    <m/>
    <m/>
    <m/>
    <m/>
    <m/>
    <m/>
    <m/>
    <m/>
    <m/>
    <m/>
    <m/>
    <m/>
    <m/>
    <m/>
    <s v=""/>
    <s v="X"/>
    <s v=""/>
    <s v=""/>
  </r>
  <r>
    <x v="0"/>
    <s v="NPRR1157"/>
    <s v="Incorporation of PUCT Approval into Revision Request Process"/>
    <s v="ERCOT"/>
    <x v="0"/>
    <x v="1"/>
    <m/>
    <s v="X"/>
    <s v="X"/>
    <m/>
    <m/>
    <m/>
    <m/>
    <m/>
    <m/>
    <m/>
    <m/>
    <m/>
    <m/>
    <m/>
    <m/>
    <m/>
    <m/>
    <m/>
    <m/>
    <s v=""/>
    <s v="X"/>
    <s v=""/>
    <s v=""/>
  </r>
  <r>
    <x v="0"/>
    <s v="NPRR1158"/>
    <s v="Remove Sunset Date for Weatherization Inspection Fees"/>
    <s v="ERCOT"/>
    <x v="0"/>
    <x v="1"/>
    <m/>
    <m/>
    <m/>
    <m/>
    <m/>
    <m/>
    <s v="X"/>
    <m/>
    <m/>
    <m/>
    <m/>
    <m/>
    <m/>
    <m/>
    <m/>
    <m/>
    <m/>
    <m/>
    <m/>
    <s v=""/>
    <s v=""/>
    <s v="X"/>
    <s v=""/>
  </r>
  <r>
    <x v="0"/>
    <s v="NPRR1159"/>
    <s v="Related to RMGRR171, Changes to Transition Process That Require Opt-in MOU and EC That Are Designating POLR to Provide Mass Transition Methodology to ERCOT"/>
    <s v="ERCOT"/>
    <x v="0"/>
    <x v="1"/>
    <m/>
    <m/>
    <m/>
    <m/>
    <m/>
    <m/>
    <m/>
    <m/>
    <m/>
    <s v="X"/>
    <m/>
    <m/>
    <m/>
    <m/>
    <m/>
    <m/>
    <m/>
    <m/>
    <m/>
    <s v=""/>
    <s v=""/>
    <s v="X"/>
    <s v=""/>
  </r>
  <r>
    <x v="0"/>
    <s v="NPRR1161"/>
    <s v="Clarify AVR Notification Requirements for IRRs"/>
    <s v="ERCOT"/>
    <x v="0"/>
    <x v="1"/>
    <m/>
    <m/>
    <m/>
    <m/>
    <m/>
    <m/>
    <s v="X"/>
    <m/>
    <m/>
    <m/>
    <m/>
    <m/>
    <m/>
    <m/>
    <m/>
    <m/>
    <m/>
    <m/>
    <m/>
    <s v=""/>
    <s v=""/>
    <s v="X"/>
    <s v=""/>
  </r>
  <r>
    <x v="0"/>
    <s v="NPRR1162"/>
    <s v="Single Agent Designation for a QSE and its Sub-QSEs for Voice Communications over the ERCOT WAN"/>
    <s v="ERCOT"/>
    <x v="0"/>
    <x v="0"/>
    <m/>
    <m/>
    <m/>
    <m/>
    <m/>
    <m/>
    <s v="X"/>
    <m/>
    <m/>
    <m/>
    <m/>
    <m/>
    <m/>
    <m/>
    <m/>
    <m/>
    <m/>
    <m/>
    <m/>
    <s v=""/>
    <s v=""/>
    <s v="X"/>
    <s v=""/>
  </r>
  <r>
    <x v="0"/>
    <s v="NPRR1163"/>
    <s v="Related to LPGRR070, Discontinuation of Interval Data Recorder (IDR) Meter Weather Sensitivity Process"/>
    <s v="ERCOT"/>
    <x v="0"/>
    <x v="1"/>
    <m/>
    <m/>
    <m/>
    <m/>
    <m/>
    <m/>
    <s v="X"/>
    <m/>
    <m/>
    <s v="X"/>
    <s v="X"/>
    <m/>
    <m/>
    <m/>
    <m/>
    <m/>
    <m/>
    <m/>
    <m/>
    <s v=""/>
    <s v=""/>
    <s v="X"/>
    <s v=""/>
  </r>
  <r>
    <x v="0"/>
    <s v="NPRR1164"/>
    <s v="Black Start and Isochronous Control Capable Identification"/>
    <s v="ERCOT"/>
    <x v="0"/>
    <x v="1"/>
    <m/>
    <m/>
    <m/>
    <m/>
    <s v="X"/>
    <m/>
    <m/>
    <m/>
    <m/>
    <m/>
    <m/>
    <m/>
    <m/>
    <m/>
    <m/>
    <m/>
    <m/>
    <m/>
    <m/>
    <s v=""/>
    <s v="X"/>
    <s v=""/>
    <s v=""/>
  </r>
  <r>
    <x v="0"/>
    <s v="NPRR1165"/>
    <s v="Revisions to Requirements of Providing Audited Financial Statements and Providing Independent Amount"/>
    <s v="ERCOT"/>
    <x v="0"/>
    <x v="1"/>
    <m/>
    <m/>
    <m/>
    <m/>
    <m/>
    <m/>
    <s v="X"/>
    <m/>
    <m/>
    <m/>
    <m/>
    <m/>
    <m/>
    <m/>
    <s v="X"/>
    <m/>
    <m/>
    <m/>
    <m/>
    <s v=""/>
    <s v=""/>
    <s v="X"/>
    <s v=""/>
  </r>
  <r>
    <x v="0"/>
    <s v="NPRR1166"/>
    <s v="Protected Information Status of DC Tie Schedule Information"/>
    <s v="ERCOT"/>
    <x v="0"/>
    <x v="1"/>
    <m/>
    <m/>
    <s v="X"/>
    <m/>
    <m/>
    <m/>
    <m/>
    <m/>
    <m/>
    <m/>
    <m/>
    <m/>
    <m/>
    <m/>
    <m/>
    <m/>
    <m/>
    <m/>
    <m/>
    <s v=""/>
    <s v="X"/>
    <s v=""/>
    <s v=""/>
  </r>
  <r>
    <x v="0"/>
    <s v="NPRR1167"/>
    <s v="Improvements to Firm Fuel Supply Service Based on Lessons Learned"/>
    <s v="ERCOT"/>
    <x v="0"/>
    <x v="1"/>
    <m/>
    <m/>
    <m/>
    <m/>
    <m/>
    <m/>
    <s v="X"/>
    <m/>
    <m/>
    <m/>
    <m/>
    <m/>
    <s v="X"/>
    <m/>
    <m/>
    <m/>
    <m/>
    <m/>
    <m/>
    <s v=""/>
    <s v=""/>
    <s v="X"/>
    <s v=""/>
  </r>
  <r>
    <x v="2"/>
    <s v="NOGRR245"/>
    <s v="Inverter-Based Resource (IBR) Ride-Through Requirements"/>
    <s v="ERCOT"/>
    <x v="0"/>
    <x v="0"/>
    <m/>
    <m/>
    <s v="X"/>
    <m/>
    <m/>
    <m/>
    <m/>
    <m/>
    <m/>
    <m/>
    <m/>
    <m/>
    <m/>
    <m/>
    <m/>
    <m/>
    <m/>
    <m/>
    <m/>
    <s v=""/>
    <s v="X"/>
    <s v=""/>
    <s v=""/>
  </r>
  <r>
    <x v="2"/>
    <s v="NOGRR246"/>
    <s v="Related to NPRR1161, Clarify AVR Notification Requirements for IRRs"/>
    <s v="ERCOT"/>
    <x v="0"/>
    <x v="1"/>
    <m/>
    <m/>
    <m/>
    <m/>
    <m/>
    <m/>
    <s v="X"/>
    <m/>
    <m/>
    <m/>
    <m/>
    <m/>
    <m/>
    <m/>
    <m/>
    <m/>
    <m/>
    <m/>
    <m/>
    <s v=""/>
    <s v=""/>
    <s v="X"/>
    <s v=""/>
  </r>
  <r>
    <x v="2"/>
    <s v="NOGRR247"/>
    <s v="Change UFLS Stages and Load Relief Amounts"/>
    <s v="ERCOT"/>
    <x v="0"/>
    <x v="1"/>
    <m/>
    <m/>
    <m/>
    <m/>
    <s v="X"/>
    <m/>
    <s v="X"/>
    <m/>
    <m/>
    <m/>
    <m/>
    <m/>
    <m/>
    <m/>
    <m/>
    <m/>
    <m/>
    <m/>
    <m/>
    <s v=""/>
    <s v="X"/>
    <s v="X"/>
    <s v=""/>
  </r>
  <r>
    <x v="2"/>
    <s v="NOGRR248"/>
    <s v="Related to NPRR1157, Incorporation of PUCT Approval into Revision Request Process"/>
    <s v="ERCOT"/>
    <x v="0"/>
    <x v="1"/>
    <m/>
    <s v="X"/>
    <s v="X"/>
    <m/>
    <m/>
    <m/>
    <m/>
    <m/>
    <m/>
    <m/>
    <m/>
    <m/>
    <m/>
    <m/>
    <m/>
    <m/>
    <m/>
    <m/>
    <m/>
    <s v=""/>
    <s v="X"/>
    <s v=""/>
    <s v=""/>
  </r>
  <r>
    <x v="2"/>
    <s v="NOGRR249"/>
    <s v="Communication of System Operating Limit Exceedances"/>
    <s v="ERCOT"/>
    <x v="0"/>
    <x v="1"/>
    <m/>
    <m/>
    <s v="X"/>
    <m/>
    <m/>
    <m/>
    <m/>
    <m/>
    <m/>
    <m/>
    <m/>
    <m/>
    <m/>
    <m/>
    <m/>
    <m/>
    <m/>
    <m/>
    <m/>
    <s v=""/>
    <s v="X"/>
    <s v=""/>
    <s v=""/>
  </r>
  <r>
    <x v="3"/>
    <s v="VCMRR036"/>
    <s v="Related to NPRR1157, Incorporation of PUCT Approval into Revision Request Process"/>
    <s v="ERCOT"/>
    <x v="0"/>
    <x v="1"/>
    <m/>
    <s v="X"/>
    <s v="X"/>
    <m/>
    <m/>
    <m/>
    <m/>
    <m/>
    <m/>
    <m/>
    <m/>
    <m/>
    <m/>
    <m/>
    <m/>
    <m/>
    <m/>
    <m/>
    <m/>
    <s v=""/>
    <s v="X"/>
    <s v=""/>
    <s v=""/>
  </r>
  <r>
    <x v="5"/>
    <s v="PGRR100"/>
    <s v="Steady-State Case Building Timeline Update"/>
    <s v="CenterPoint Energy"/>
    <x v="1"/>
    <x v="1"/>
    <m/>
    <m/>
    <m/>
    <m/>
    <s v="X"/>
    <m/>
    <s v="X"/>
    <m/>
    <m/>
    <m/>
    <m/>
    <m/>
    <m/>
    <m/>
    <m/>
    <m/>
    <m/>
    <m/>
    <m/>
    <s v=""/>
    <s v="X"/>
    <s v="X"/>
    <s v=""/>
  </r>
  <r>
    <x v="5"/>
    <s v="PGRR101"/>
    <s v="Related to NPRR1133, Clarify Responsibilities for Submission of Planning Model Data for DC Ties"/>
    <s v="ERCOT"/>
    <x v="0"/>
    <x v="1"/>
    <m/>
    <m/>
    <m/>
    <m/>
    <s v="X"/>
    <m/>
    <s v="X"/>
    <m/>
    <m/>
    <m/>
    <m/>
    <m/>
    <m/>
    <m/>
    <m/>
    <m/>
    <m/>
    <m/>
    <m/>
    <s v=""/>
    <s v="X"/>
    <s v="X"/>
    <s v=""/>
  </r>
  <r>
    <x v="5"/>
    <s v="PGRR102"/>
    <s v="Dynamic Operation Model Improvement"/>
    <s v="ERCOT"/>
    <x v="0"/>
    <x v="1"/>
    <m/>
    <m/>
    <m/>
    <m/>
    <s v="X"/>
    <m/>
    <s v="X"/>
    <m/>
    <m/>
    <m/>
    <m/>
    <m/>
    <m/>
    <m/>
    <m/>
    <m/>
    <m/>
    <m/>
    <m/>
    <s v=""/>
    <s v="X"/>
    <s v="X"/>
    <s v=""/>
  </r>
  <r>
    <x v="5"/>
    <s v="PGRR103"/>
    <s v="Establish Time Limit for Generator Commissioning Following Approval to Synchronize"/>
    <s v="ERCOT"/>
    <x v="0"/>
    <x v="1"/>
    <m/>
    <m/>
    <m/>
    <m/>
    <m/>
    <m/>
    <m/>
    <m/>
    <m/>
    <m/>
    <m/>
    <m/>
    <m/>
    <m/>
    <m/>
    <m/>
    <m/>
    <m/>
    <m/>
    <s v=""/>
    <s v=""/>
    <s v=""/>
    <s v=""/>
  </r>
  <r>
    <x v="5"/>
    <s v="PGRR104"/>
    <s v="Related to NPRR1157, Incorporation of PUCT Approval into Revision Request Process"/>
    <s v="ERCOT"/>
    <x v="0"/>
    <x v="1"/>
    <m/>
    <s v="X"/>
    <s v="X"/>
    <m/>
    <m/>
    <m/>
    <m/>
    <m/>
    <m/>
    <m/>
    <m/>
    <m/>
    <m/>
    <m/>
    <m/>
    <m/>
    <m/>
    <m/>
    <m/>
    <s v=""/>
    <s v="X"/>
    <s v=""/>
    <s v=""/>
  </r>
  <r>
    <x v="7"/>
    <s v="LPGRR070"/>
    <s v="Discontinuation of Interval Data Recorder (IDR) Meter Weather Sensitivity Process"/>
    <s v="ERCOT"/>
    <x v="0"/>
    <x v="1"/>
    <m/>
    <m/>
    <m/>
    <m/>
    <m/>
    <m/>
    <s v="X"/>
    <m/>
    <m/>
    <s v="X"/>
    <s v="X"/>
    <m/>
    <m/>
    <m/>
    <m/>
    <m/>
    <m/>
    <m/>
    <m/>
    <s v=""/>
    <s v=""/>
    <s v="X"/>
    <s v=""/>
  </r>
  <r>
    <x v="7"/>
    <s v="LPGRR071"/>
    <s v="Reduced Timing Requirement for Submittal of Usage and Demand Values by Opt-In Entities"/>
    <s v="ERCOT"/>
    <x v="0"/>
    <x v="1"/>
    <m/>
    <m/>
    <m/>
    <m/>
    <m/>
    <m/>
    <s v="X"/>
    <m/>
    <m/>
    <s v="X"/>
    <m/>
    <m/>
    <m/>
    <m/>
    <m/>
    <m/>
    <m/>
    <m/>
    <m/>
    <s v=""/>
    <s v=""/>
    <s v="X"/>
    <s v=""/>
  </r>
  <r>
    <x v="7"/>
    <s v="LPGRR072"/>
    <s v="Related to NPRR1157, Incorporation of PUCT Approval into Revision Request Process"/>
    <s v="ERCOT"/>
    <x v="0"/>
    <x v="1"/>
    <m/>
    <s v="X"/>
    <s v="X"/>
    <m/>
    <m/>
    <m/>
    <m/>
    <m/>
    <m/>
    <m/>
    <m/>
    <m/>
    <m/>
    <m/>
    <m/>
    <m/>
    <m/>
    <m/>
    <m/>
    <s v=""/>
    <s v="X"/>
    <s v=""/>
    <s v=""/>
  </r>
  <r>
    <x v="8"/>
    <s v="RMGRR171"/>
    <s v="Changes to Transition Process That Require Opt-in MOU and EC That Are Designating POLR to Provide Mass Transition Methodology to ERCOT"/>
    <s v="ERCOT"/>
    <x v="0"/>
    <x v="1"/>
    <m/>
    <m/>
    <m/>
    <m/>
    <m/>
    <m/>
    <m/>
    <m/>
    <m/>
    <s v="X"/>
    <m/>
    <m/>
    <m/>
    <m/>
    <m/>
    <m/>
    <m/>
    <m/>
    <m/>
    <s v=""/>
    <s v=""/>
    <s v="X"/>
    <s v=""/>
  </r>
  <r>
    <x v="8"/>
    <s v="RMGRR172"/>
    <s v="Texas SET V5.0 Continuous Service Agreements Changes"/>
    <s v="TX SET WG"/>
    <x v="2"/>
    <x v="1"/>
    <m/>
    <m/>
    <m/>
    <m/>
    <m/>
    <m/>
    <m/>
    <m/>
    <m/>
    <s v="X"/>
    <m/>
    <m/>
    <m/>
    <m/>
    <m/>
    <m/>
    <m/>
    <m/>
    <m/>
    <s v=""/>
    <s v=""/>
    <s v="X"/>
    <s v=""/>
  </r>
  <r>
    <x v="8"/>
    <s v="RMGRR173"/>
    <s v="Related to NPRR1157, Incorporation of PUCT Approval into Revision Request Process"/>
    <s v="ERCOT"/>
    <x v="0"/>
    <x v="1"/>
    <m/>
    <s v="X"/>
    <s v="X"/>
    <m/>
    <m/>
    <m/>
    <m/>
    <m/>
    <m/>
    <m/>
    <m/>
    <m/>
    <m/>
    <m/>
    <m/>
    <m/>
    <m/>
    <m/>
    <m/>
    <s v=""/>
    <s v="X"/>
    <s v=""/>
    <s v=""/>
  </r>
  <r>
    <x v="1"/>
    <s v="RRGRR033"/>
    <s v="Related to NPRR1164, Black Start and Isochronous Control Capable Identification"/>
    <s v="ERCOT"/>
    <x v="0"/>
    <x v="1"/>
    <m/>
    <m/>
    <m/>
    <m/>
    <s v="X"/>
    <m/>
    <m/>
    <m/>
    <m/>
    <m/>
    <m/>
    <m/>
    <m/>
    <m/>
    <m/>
    <m/>
    <m/>
    <m/>
    <m/>
    <s v=""/>
    <s v="X"/>
    <s v=""/>
    <s v=""/>
  </r>
  <r>
    <x v="1"/>
    <s v="RRGRR034"/>
    <s v="Related to NPRR1157, Incorporation of PUCT Approval into Revision Request Process"/>
    <s v="ERCOT"/>
    <x v="0"/>
    <x v="1"/>
    <m/>
    <s v="X"/>
    <s v="X"/>
    <m/>
    <m/>
    <m/>
    <m/>
    <m/>
    <m/>
    <m/>
    <m/>
    <m/>
    <m/>
    <m/>
    <m/>
    <m/>
    <m/>
    <m/>
    <m/>
    <s v=""/>
    <s v="X"/>
    <s v=""/>
    <s v=""/>
  </r>
  <r>
    <x v="9"/>
    <s v="COPMGRR049"/>
    <s v="Related to NPRR1157, Incorporation of PUCT Approval into Revision Request Process"/>
    <s v="ERCOT"/>
    <x v="0"/>
    <x v="1"/>
    <m/>
    <s v="X"/>
    <s v="X"/>
    <m/>
    <m/>
    <m/>
    <m/>
    <m/>
    <m/>
    <m/>
    <m/>
    <m/>
    <m/>
    <m/>
    <m/>
    <m/>
    <m/>
    <m/>
    <m/>
    <s v=""/>
    <s v="X"/>
    <s v=""/>
    <s v=""/>
  </r>
  <r>
    <x v="6"/>
    <s v="OBDRR044"/>
    <s v="Related to NPRR1085, Ensuring Continuous Validity of Physical Responsive Capability (PRC) and Dispatch through Timely Changes to Resource Telemetry and Current Operating Plans (COPs)"/>
    <s v="ERCOT"/>
    <x v="0"/>
    <x v="1"/>
    <m/>
    <m/>
    <s v="X"/>
    <m/>
    <s v="X"/>
    <m/>
    <m/>
    <m/>
    <m/>
    <m/>
    <m/>
    <m/>
    <m/>
    <m/>
    <m/>
    <m/>
    <m/>
    <m/>
    <m/>
    <s v=""/>
    <s v="X"/>
    <s v=""/>
    <s v=""/>
  </r>
  <r>
    <x v="10"/>
    <s v="SMOGRR026"/>
    <s v="Related to NPRR1157, Incorporation of PUCT Approval into Revision Request Process"/>
    <s v="ERCOT"/>
    <x v="0"/>
    <x v="1"/>
    <m/>
    <s v="X"/>
    <s v="X"/>
    <m/>
    <m/>
    <m/>
    <m/>
    <m/>
    <m/>
    <m/>
    <m/>
    <m/>
    <m/>
    <m/>
    <m/>
    <m/>
    <m/>
    <m/>
    <m/>
    <s v=""/>
    <s v="X"/>
    <s v=""/>
    <s v=""/>
  </r>
  <r>
    <x v="2"/>
    <s v="NOGRR250"/>
    <s v="Related to NPRR 1171, Requirements for DGRs and DESRs on Circuits Subject to Load Shedding"/>
    <s v="ERCOT"/>
    <x v="0"/>
    <x v="1"/>
    <m/>
    <s v="X"/>
    <s v="X"/>
    <s v="X"/>
    <m/>
    <m/>
    <s v="X"/>
    <m/>
    <m/>
    <m/>
    <m/>
    <m/>
    <s v="X"/>
    <m/>
    <m/>
    <m/>
    <s v="X"/>
    <m/>
    <m/>
    <s v=""/>
    <s v="X"/>
    <s v="X"/>
    <s v=""/>
  </r>
  <r>
    <x v="2"/>
    <s v="NOGRR251"/>
    <s v="Add Cold Weather Conditions to Template for Emergency Operations Plan"/>
    <s v="ERCOT"/>
    <x v="0"/>
    <x v="1"/>
    <m/>
    <m/>
    <s v="X"/>
    <m/>
    <m/>
    <m/>
    <m/>
    <m/>
    <m/>
    <m/>
    <m/>
    <m/>
    <m/>
    <m/>
    <m/>
    <m/>
    <m/>
    <m/>
    <m/>
    <s v=""/>
    <s v="X"/>
    <s v=""/>
    <s v=""/>
  </r>
  <r>
    <x v="0"/>
    <s v="NPRR1168"/>
    <s v="Related to RMGRR172, Texas SET V5.0 Continuous Service Agreements Changes"/>
    <s v="TX SET WG"/>
    <x v="2"/>
    <x v="1"/>
    <m/>
    <m/>
    <m/>
    <m/>
    <m/>
    <m/>
    <m/>
    <m/>
    <m/>
    <s v="X"/>
    <m/>
    <m/>
    <m/>
    <m/>
    <m/>
    <m/>
    <m/>
    <m/>
    <m/>
    <s v=""/>
    <s v=""/>
    <s v="X"/>
    <s v=""/>
  </r>
  <r>
    <x v="0"/>
    <s v="NPRR1169"/>
    <s v="Expansion of Generation Resources Qualified to Provide Firm Fuel Supply Service in Phase 2 of the Service"/>
    <s v="ERCOT"/>
    <x v="0"/>
    <x v="1"/>
    <m/>
    <s v="X"/>
    <s v="X"/>
    <s v="X"/>
    <m/>
    <m/>
    <s v="X"/>
    <m/>
    <m/>
    <m/>
    <m/>
    <m/>
    <s v="X"/>
    <m/>
    <m/>
    <m/>
    <s v="X"/>
    <m/>
    <m/>
    <s v=""/>
    <s v="X"/>
    <s v="X"/>
    <s v=""/>
  </r>
  <r>
    <x v="0"/>
    <s v="NPRR1170"/>
    <s v="_x0009_Capturing Natural Gas Delivery Information for Natural Gas Generation Resources"/>
    <s v="ERCOT"/>
    <x v="0"/>
    <x v="0"/>
    <m/>
    <m/>
    <m/>
    <m/>
    <m/>
    <m/>
    <m/>
    <m/>
    <m/>
    <m/>
    <m/>
    <m/>
    <m/>
    <m/>
    <m/>
    <m/>
    <m/>
    <s v="X"/>
    <m/>
    <s v=""/>
    <s v="X"/>
    <s v=""/>
    <s v=""/>
  </r>
  <r>
    <x v="0"/>
    <s v="NPRR1171"/>
    <s v="Requirements for DGRs and DESRs on Circuits Subject to Load Shedding"/>
    <s v="ERCOT"/>
    <x v="0"/>
    <x v="1"/>
    <m/>
    <s v="X"/>
    <s v="X"/>
    <s v="X"/>
    <m/>
    <m/>
    <s v="X"/>
    <m/>
    <s v="X"/>
    <m/>
    <m/>
    <m/>
    <s v="X"/>
    <m/>
    <m/>
    <m/>
    <s v="X"/>
    <m/>
    <m/>
    <s v=""/>
    <s v="X"/>
    <s v="X"/>
    <s v=""/>
  </r>
  <r>
    <x v="0"/>
    <s v="NPRR1172"/>
    <s v="Fuel Adder Definition, Mitigated Offer Caps, and RUC Clawback"/>
    <s v="Joint Consumers"/>
    <x v="1"/>
    <x v="0"/>
    <m/>
    <m/>
    <s v="X"/>
    <m/>
    <m/>
    <s v="X"/>
    <s v="X"/>
    <m/>
    <m/>
    <m/>
    <m/>
    <s v="X"/>
    <m/>
    <m/>
    <m/>
    <s v="X"/>
    <m/>
    <m/>
    <m/>
    <s v=""/>
    <s v="X"/>
    <s v="X"/>
    <s v=""/>
  </r>
  <r>
    <x v="0"/>
    <s v="NPRR1173"/>
    <s v="Changes Consistent With the Options Available to an MOU and EC Entering Retail Competition in the ERCOT Market"/>
    <s v="ERCOT"/>
    <x v="0"/>
    <x v="1"/>
    <m/>
    <m/>
    <m/>
    <m/>
    <m/>
    <m/>
    <m/>
    <m/>
    <m/>
    <s v="X"/>
    <m/>
    <m/>
    <m/>
    <m/>
    <m/>
    <m/>
    <m/>
    <m/>
    <m/>
    <s v=""/>
    <s v=""/>
    <s v="X"/>
    <s v=""/>
  </r>
  <r>
    <x v="5"/>
    <s v="PGRR105"/>
    <s v="Deliverability Criteria for DC Tie Imports"/>
    <s v="Rainbow Energy Marketing Corporation"/>
    <x v="1"/>
    <x v="0"/>
    <m/>
    <m/>
    <s v="X"/>
    <m/>
    <s v="X"/>
    <m/>
    <m/>
    <m/>
    <m/>
    <m/>
    <m/>
    <m/>
    <m/>
    <m/>
    <m/>
    <m/>
    <m/>
    <s v="X"/>
    <m/>
    <s v=""/>
    <s v="X"/>
    <s v=""/>
    <s v=""/>
  </r>
  <r>
    <x v="5"/>
    <s v="PGRR106"/>
    <s v="Clarify Projects Included in Transmission Project Information and Tracking (TPIT) Report"/>
    <s v="ERCOT"/>
    <x v="0"/>
    <x v="0"/>
    <m/>
    <m/>
    <s v="X"/>
    <m/>
    <m/>
    <m/>
    <m/>
    <m/>
    <m/>
    <m/>
    <m/>
    <m/>
    <m/>
    <m/>
    <m/>
    <m/>
    <m/>
    <m/>
    <m/>
    <s v=""/>
    <s v="X"/>
    <s v=""/>
    <s v=""/>
  </r>
  <r>
    <x v="8"/>
    <s v="RMGRR174"/>
    <s v="Related to NPRR1173, Changes Consistent With the Options Available to an MOU and EC Entering Retail Competition in the ERCOT Market"/>
    <s v="ERCOT"/>
    <x v="0"/>
    <x v="1"/>
    <m/>
    <m/>
    <m/>
    <m/>
    <m/>
    <m/>
    <m/>
    <m/>
    <m/>
    <s v="X"/>
    <m/>
    <m/>
    <m/>
    <m/>
    <m/>
    <m/>
    <m/>
    <m/>
    <m/>
    <s v=""/>
    <s v=""/>
    <s v="X"/>
    <s v=""/>
  </r>
  <r>
    <x v="1"/>
    <s v="RRGRR035"/>
    <s v="Related to NPRR1171, Requirements for DGRs and DESRs on Circuits Subject to Load Shedding"/>
    <s v="ERCOT"/>
    <x v="0"/>
    <x v="1"/>
    <m/>
    <s v="X"/>
    <s v="X"/>
    <s v="X"/>
    <m/>
    <m/>
    <s v="X"/>
    <m/>
    <s v="X"/>
    <m/>
    <m/>
    <m/>
    <s v="X"/>
    <m/>
    <m/>
    <m/>
    <s v="X"/>
    <m/>
    <m/>
    <s v=""/>
    <s v="X"/>
    <s v="X"/>
    <s v=""/>
  </r>
  <r>
    <x v="0"/>
    <s v="NPRR1174"/>
    <s v="Market Participant’s Return of Settlement Funds to ERCOT Following Receipt of Overpayment"/>
    <s v="ERCOT"/>
    <x v="0"/>
    <x v="1"/>
    <m/>
    <m/>
    <m/>
    <m/>
    <m/>
    <m/>
    <m/>
    <m/>
    <m/>
    <m/>
    <m/>
    <s v="X"/>
    <m/>
    <m/>
    <m/>
    <m/>
    <m/>
    <m/>
    <m/>
    <s v=""/>
    <s v=""/>
    <s v="X"/>
    <s v=""/>
  </r>
  <r>
    <x v="0"/>
    <s v="NPRR1175"/>
    <s v="Revisions to Market Entry Financial Qualifications and Continued Participation Requirements"/>
    <s v="ERCOT"/>
    <x v="0"/>
    <x v="1"/>
    <m/>
    <m/>
    <m/>
    <s v="X"/>
    <m/>
    <m/>
    <m/>
    <m/>
    <m/>
    <m/>
    <m/>
    <m/>
    <m/>
    <m/>
    <s v="X"/>
    <m/>
    <m/>
    <m/>
    <m/>
    <s v=""/>
    <s v=""/>
    <s v="X"/>
    <s v=""/>
  </r>
  <r>
    <x v="0"/>
    <s v="NPRR1176"/>
    <s v="Update to EEA Trigger Levels"/>
    <s v="ERCOT"/>
    <x v="0"/>
    <x v="1"/>
    <m/>
    <m/>
    <s v="X"/>
    <m/>
    <s v="X"/>
    <m/>
    <s v="X"/>
    <m/>
    <m/>
    <m/>
    <m/>
    <m/>
    <m/>
    <m/>
    <m/>
    <m/>
    <m/>
    <m/>
    <m/>
    <s v=""/>
    <s v="X"/>
    <s v="X"/>
    <s v=""/>
  </r>
  <r>
    <x v="0"/>
    <s v="NPRR1177"/>
    <s v="Enhance Exceptional Fuel Cost Process"/>
    <s v="Constellation"/>
    <x v="1"/>
    <x v="1"/>
    <m/>
    <m/>
    <m/>
    <m/>
    <m/>
    <s v="X"/>
    <s v="X"/>
    <m/>
    <m/>
    <m/>
    <m/>
    <m/>
    <m/>
    <m/>
    <m/>
    <m/>
    <m/>
    <m/>
    <m/>
    <s v=""/>
    <s v=""/>
    <s v="X"/>
    <s v=""/>
  </r>
  <r>
    <x v="0"/>
    <s v="NPRR1178"/>
    <s v="Expectations for Resources Providing ERCOT Contingency Reserve Service"/>
    <s v="ERCOT"/>
    <x v="0"/>
    <x v="1"/>
    <m/>
    <m/>
    <m/>
    <m/>
    <m/>
    <m/>
    <s v="X"/>
    <m/>
    <m/>
    <m/>
    <m/>
    <m/>
    <m/>
    <m/>
    <m/>
    <m/>
    <m/>
    <m/>
    <m/>
    <s v=""/>
    <s v=""/>
    <s v="X"/>
    <s v=""/>
  </r>
  <r>
    <x v="0"/>
    <s v="NPRR1179"/>
    <s v="Fuel Purchase Requirements for Resources Submitting RUC Fuel Costs"/>
    <s v="ERCOT"/>
    <x v="0"/>
    <x v="0"/>
    <m/>
    <m/>
    <m/>
    <m/>
    <s v="X"/>
    <s v="X"/>
    <s v="X"/>
    <m/>
    <m/>
    <m/>
    <m/>
    <m/>
    <m/>
    <m/>
    <m/>
    <m/>
    <m/>
    <m/>
    <m/>
    <s v=""/>
    <s v="X"/>
    <s v="X"/>
    <s v=""/>
  </r>
  <r>
    <x v="0"/>
    <s v="NPRR1180"/>
    <s v="Inclusion of Forecasted Load in Planning Analyses"/>
    <s v="Oncor"/>
    <x v="1"/>
    <x v="0"/>
    <m/>
    <m/>
    <m/>
    <m/>
    <s v="X"/>
    <m/>
    <m/>
    <m/>
    <m/>
    <m/>
    <m/>
    <m/>
    <m/>
    <m/>
    <m/>
    <m/>
    <m/>
    <m/>
    <m/>
    <s v=""/>
    <s v="X"/>
    <s v=""/>
    <s v=""/>
  </r>
  <r>
    <x v="0"/>
    <s v="NPRR1181"/>
    <s v="Submission of Seasonal Coal and Lignite Inventory Declaration"/>
    <s v="ERCOT"/>
    <x v="0"/>
    <x v="0"/>
    <m/>
    <m/>
    <m/>
    <m/>
    <s v="X"/>
    <m/>
    <m/>
    <m/>
    <m/>
    <m/>
    <m/>
    <m/>
    <m/>
    <m/>
    <m/>
    <m/>
    <m/>
    <m/>
    <m/>
    <s v=""/>
    <s v="X"/>
    <s v=""/>
    <s v=""/>
  </r>
  <r>
    <x v="2"/>
    <s v="NOGRR252"/>
    <s v="Related to NPRR1176, Update to EEA Trigger Levels"/>
    <s v="ERCOT"/>
    <x v="0"/>
    <x v="1"/>
    <m/>
    <m/>
    <s v="X"/>
    <m/>
    <s v="X"/>
    <m/>
    <s v="X"/>
    <m/>
    <m/>
    <m/>
    <m/>
    <m/>
    <m/>
    <m/>
    <m/>
    <m/>
    <m/>
    <m/>
    <m/>
    <s v=""/>
    <s v="X"/>
    <s v="X"/>
    <s v=""/>
  </r>
  <r>
    <x v="2"/>
    <s v="NOGRR253"/>
    <s v="Related to NPRR1178, Expectations for Resources Providing ERCOT Contingency Reserve Service"/>
    <s v="ERCOT"/>
    <x v="0"/>
    <x v="1"/>
    <m/>
    <m/>
    <m/>
    <m/>
    <m/>
    <m/>
    <s v="X"/>
    <m/>
    <m/>
    <m/>
    <m/>
    <m/>
    <m/>
    <m/>
    <m/>
    <m/>
    <m/>
    <m/>
    <m/>
    <s v=""/>
    <s v=""/>
    <s v="X"/>
    <s v=""/>
  </r>
  <r>
    <x v="5"/>
    <s v="PGRR107"/>
    <s v="Related to NPRR1180, Inclusion of Forecasted Load in Planning Analyses"/>
    <s v="Oncor"/>
    <x v="1"/>
    <x v="0"/>
    <m/>
    <m/>
    <m/>
    <m/>
    <s v="X"/>
    <m/>
    <m/>
    <m/>
    <m/>
    <m/>
    <m/>
    <m/>
    <m/>
    <m/>
    <m/>
    <m/>
    <m/>
    <m/>
    <m/>
    <s v=""/>
    <s v="X"/>
    <s v=""/>
    <s v=""/>
  </r>
  <r>
    <x v="6"/>
    <s v="OBDRR045"/>
    <s v="Additional Revisions to Demand Response Data Definitions and Technical Specifications"/>
    <s v="ERCOT"/>
    <x v="0"/>
    <x v="1"/>
    <m/>
    <m/>
    <m/>
    <m/>
    <m/>
    <m/>
    <m/>
    <m/>
    <m/>
    <s v="X"/>
    <m/>
    <m/>
    <m/>
    <m/>
    <m/>
    <m/>
    <m/>
    <m/>
    <m/>
    <s v=""/>
    <s v=""/>
    <s v="X"/>
    <s v=""/>
  </r>
  <r>
    <x v="0"/>
    <s v="NPRR1182"/>
    <s v="Inclusion of Controllable Load Resources and Energy Storage Resources in the Constraint Competitiveness Test Process"/>
    <s v="ERCOT"/>
    <x v="0"/>
    <x v="1"/>
    <m/>
    <m/>
    <s v="X"/>
    <m/>
    <m/>
    <m/>
    <s v="X"/>
    <m/>
    <m/>
    <m/>
    <m/>
    <m/>
    <m/>
    <m/>
    <m/>
    <m/>
    <m/>
    <m/>
    <m/>
    <s v=""/>
    <s v="X"/>
    <s v="X"/>
    <s v=""/>
  </r>
  <r>
    <x v="0"/>
    <s v="NPRR1183"/>
    <s v="ECEII Definition Clarification and Updates to Posting Rules for Certain Documents without ECEII"/>
    <s v="ERCOT"/>
    <x v="0"/>
    <x v="1"/>
    <m/>
    <m/>
    <m/>
    <m/>
    <m/>
    <m/>
    <m/>
    <m/>
    <m/>
    <m/>
    <m/>
    <m/>
    <m/>
    <s v="X"/>
    <m/>
    <m/>
    <m/>
    <m/>
    <m/>
    <s v=""/>
    <s v=""/>
    <s v=""/>
    <s v="X"/>
  </r>
  <r>
    <x v="0"/>
    <s v="NPRR1184"/>
    <s v="Update to Procedures for Managing Interest on Cash Collateral"/>
    <s v="Tenaska"/>
    <x v="1"/>
    <x v="0"/>
    <m/>
    <m/>
    <m/>
    <m/>
    <m/>
    <m/>
    <s v="X"/>
    <m/>
    <m/>
    <m/>
    <m/>
    <m/>
    <m/>
    <m/>
    <s v="X"/>
    <m/>
    <m/>
    <m/>
    <m/>
    <s v=""/>
    <s v=""/>
    <s v="X"/>
    <s v=""/>
  </r>
  <r>
    <x v="0"/>
    <s v="NPRR1185"/>
    <s v="HDL Override Payment Provisions for Verbal Dispatch Instructions"/>
    <s v="LCRA"/>
    <x v="1"/>
    <x v="1"/>
    <m/>
    <m/>
    <m/>
    <m/>
    <m/>
    <m/>
    <s v="X"/>
    <m/>
    <m/>
    <m/>
    <m/>
    <m/>
    <m/>
    <m/>
    <m/>
    <m/>
    <m/>
    <m/>
    <m/>
    <s v=""/>
    <s v=""/>
    <s v="X"/>
    <s v=""/>
  </r>
  <r>
    <x v="5"/>
    <s v="PGRR108"/>
    <s v="Related to NPRR1183, ECEII Definition Clarification and Updates to Posting Rules for Certain Documents without ECEII"/>
    <s v="ERCOT"/>
    <x v="0"/>
    <x v="1"/>
    <m/>
    <m/>
    <m/>
    <m/>
    <m/>
    <m/>
    <m/>
    <m/>
    <m/>
    <m/>
    <m/>
    <m/>
    <m/>
    <s v="X"/>
    <m/>
    <m/>
    <m/>
    <m/>
    <m/>
    <s v=""/>
    <s v=""/>
    <s v=""/>
    <s v="X"/>
  </r>
  <r>
    <x v="0"/>
    <s v="NPRR1186"/>
    <s v="Improvements Prior to the RTC+B Project for Better ESR State of Charge Awareness, Accounting, and Monitoring"/>
    <s v="ERCOT"/>
    <x v="0"/>
    <x v="0"/>
    <s v="X"/>
    <s v="X"/>
    <m/>
    <m/>
    <s v="X"/>
    <m/>
    <s v="X"/>
    <m/>
    <s v="X"/>
    <m/>
    <m/>
    <m/>
    <m/>
    <m/>
    <m/>
    <m/>
    <s v="X"/>
    <m/>
    <m/>
    <s v="X"/>
    <s v="X"/>
    <s v="X"/>
    <s v=""/>
  </r>
  <r>
    <x v="0"/>
    <s v="NPRR1188"/>
    <s v="Implement Nodal Dispatch and Energy Settlement for Controllable Load Resources"/>
    <s v="ERCOT"/>
    <x v="0"/>
    <x v="0"/>
    <s v="X"/>
    <s v="X"/>
    <m/>
    <m/>
    <m/>
    <m/>
    <s v="X"/>
    <m/>
    <m/>
    <m/>
    <m/>
    <s v="X"/>
    <m/>
    <m/>
    <m/>
    <m/>
    <m/>
    <m/>
    <m/>
    <s v="X"/>
    <s v="X"/>
    <s v="X"/>
    <s v=""/>
  </r>
  <r>
    <x v="0"/>
    <s v="NPRR1189"/>
    <s v="Updates to Language to Clarify the Allowable Regulation Ancillary Service Trades"/>
    <s v="ERCOT"/>
    <x v="0"/>
    <x v="1"/>
    <m/>
    <m/>
    <m/>
    <m/>
    <m/>
    <m/>
    <m/>
    <m/>
    <m/>
    <m/>
    <m/>
    <m/>
    <s v="X"/>
    <m/>
    <m/>
    <m/>
    <m/>
    <m/>
    <m/>
    <s v=""/>
    <s v=""/>
    <s v="X"/>
    <s v=""/>
  </r>
  <r>
    <x v="2"/>
    <s v="NOGRR255"/>
    <s v="High Resolution Data Requirements"/>
    <s v="ERCOT"/>
    <x v="0"/>
    <x v="0"/>
    <m/>
    <m/>
    <s v="X"/>
    <m/>
    <s v="X"/>
    <m/>
    <m/>
    <m/>
    <m/>
    <m/>
    <m/>
    <m/>
    <m/>
    <m/>
    <m/>
    <m/>
    <m/>
    <m/>
    <m/>
    <s v=""/>
    <s v="X"/>
    <s v=""/>
    <s v=""/>
  </r>
  <r>
    <x v="6"/>
    <s v="OBDRR046"/>
    <s v="Related to NPRR1188, Implement Nodal Dispatch and Energy Settlement for Controllable Load Resources"/>
    <s v="ERCOT"/>
    <x v="0"/>
    <x v="0"/>
    <s v="X"/>
    <s v="X"/>
    <m/>
    <m/>
    <m/>
    <m/>
    <s v="X"/>
    <m/>
    <m/>
    <m/>
    <m/>
    <s v="X"/>
    <m/>
    <m/>
    <m/>
    <m/>
    <m/>
    <m/>
    <m/>
    <s v="X"/>
    <s v="X"/>
    <s v="X"/>
    <s v=""/>
  </r>
  <r>
    <x v="6"/>
    <s v="OBDRR047"/>
    <s v="Revision to ERS Procurement Methodology regarding Unused Funds from Previous Terms"/>
    <s v="ERCOT"/>
    <x v="0"/>
    <x v="1"/>
    <m/>
    <m/>
    <m/>
    <m/>
    <m/>
    <m/>
    <s v="X"/>
    <m/>
    <m/>
    <m/>
    <m/>
    <m/>
    <s v="X"/>
    <m/>
    <m/>
    <m/>
    <m/>
    <m/>
    <m/>
    <s v=""/>
    <s v=""/>
    <s v="X"/>
    <s v=""/>
  </r>
  <r>
    <x v="5"/>
    <s v="PGRR109"/>
    <s v="Dynamic Model Review Process Improvement for Inverter-Based Resource (IBR) Modification"/>
    <s v="ERCOT"/>
    <x v="0"/>
    <x v="0"/>
    <m/>
    <m/>
    <s v="X"/>
    <m/>
    <m/>
    <m/>
    <s v="X"/>
    <m/>
    <m/>
    <m/>
    <m/>
    <m/>
    <m/>
    <m/>
    <m/>
    <m/>
    <m/>
    <m/>
    <m/>
    <s v=""/>
    <s v="X"/>
    <s v="X"/>
    <s v=""/>
  </r>
  <r>
    <x v="5"/>
    <s v="PGRR110"/>
    <s v="Revision to Accommodate Steady-State Node-Breaker Modeling"/>
    <s v="ERCOT"/>
    <x v="0"/>
    <x v="0"/>
    <m/>
    <m/>
    <m/>
    <m/>
    <m/>
    <m/>
    <s v="X"/>
    <m/>
    <m/>
    <m/>
    <m/>
    <m/>
    <m/>
    <m/>
    <m/>
    <m/>
    <m/>
    <m/>
    <m/>
    <s v=""/>
    <s v=""/>
    <s v="X"/>
    <s v=""/>
  </r>
  <r>
    <x v="4"/>
    <s v="SCR824"/>
    <s v="Increase File Size and Quantity Limits for RIOO Attachments"/>
    <s v="Genesis Consolidated Industries Inc."/>
    <x v="1"/>
    <x v="0"/>
    <m/>
    <m/>
    <m/>
    <m/>
    <m/>
    <m/>
    <s v="X"/>
    <m/>
    <m/>
    <m/>
    <m/>
    <m/>
    <m/>
    <s v="X"/>
    <m/>
    <m/>
    <m/>
    <m/>
    <m/>
    <s v=""/>
    <s v=""/>
    <s v="X"/>
    <s v="X"/>
  </r>
  <r>
    <x v="4"/>
    <s v="SCR825"/>
    <s v="ERCOT Voice Communications Aggregation"/>
    <s v="Tenaska"/>
    <x v="1"/>
    <x v="0"/>
    <m/>
    <m/>
    <m/>
    <m/>
    <m/>
    <m/>
    <s v="X"/>
    <m/>
    <m/>
    <m/>
    <m/>
    <m/>
    <m/>
    <m/>
    <m/>
    <m/>
    <m/>
    <m/>
    <m/>
    <s v=""/>
    <s v=""/>
    <s v="X"/>
    <s v=""/>
  </r>
  <r>
    <x v="2"/>
    <s v="NOGRR256"/>
    <s v="Related to NPRR1191, Registration, Interconnection, and Operation of Customers with Large Loads; Information Required of Customers with Loads 25 MW or Greater"/>
    <s v="ERCOT"/>
    <x v="0"/>
    <x v="0"/>
    <m/>
    <m/>
    <s v="X"/>
    <s v="X"/>
    <s v="X"/>
    <m/>
    <s v="X"/>
    <s v="X"/>
    <s v="X"/>
    <m/>
    <m/>
    <m/>
    <m/>
    <m/>
    <m/>
    <m/>
    <m/>
    <m/>
    <m/>
    <s v=""/>
    <s v="X"/>
    <s v="X"/>
    <s v=""/>
  </r>
  <r>
    <x v="2"/>
    <s v="NOGRR257"/>
    <s v="Removal of Redundant ERS Reporting Requirement"/>
    <s v="ERCOT"/>
    <x v="0"/>
    <x v="0"/>
    <m/>
    <m/>
    <m/>
    <m/>
    <m/>
    <m/>
    <m/>
    <m/>
    <m/>
    <m/>
    <m/>
    <m/>
    <m/>
    <m/>
    <m/>
    <m/>
    <m/>
    <m/>
    <m/>
    <s v=""/>
    <s v=""/>
    <s v=""/>
    <s v=""/>
  </r>
  <r>
    <x v="5"/>
    <s v="PGRR111"/>
    <s v="Related to NPRR1191, Registration, Interconnection, and Operation of Customers with Large Loads; Information Required of Customers with Loads 25 MW or Greater"/>
    <s v="ERCOT"/>
    <x v="0"/>
    <x v="0"/>
    <m/>
    <m/>
    <s v="X"/>
    <s v="X"/>
    <s v="X"/>
    <m/>
    <s v="X"/>
    <s v="X"/>
    <s v="X"/>
    <m/>
    <m/>
    <m/>
    <m/>
    <m/>
    <m/>
    <m/>
    <m/>
    <m/>
    <m/>
    <s v=""/>
    <s v="X"/>
    <s v="X"/>
    <s v=""/>
  </r>
  <r>
    <x v="6"/>
    <s v="OBDRR048"/>
    <s v="Implementation of Operating Reserve Demand Curve (ORDC) Multi-Step Price Floor"/>
    <s v="ERCOT"/>
    <x v="0"/>
    <x v="1"/>
    <m/>
    <s v="X"/>
    <m/>
    <m/>
    <m/>
    <m/>
    <s v="X"/>
    <m/>
    <m/>
    <m/>
    <m/>
    <m/>
    <m/>
    <m/>
    <m/>
    <m/>
    <m/>
    <m/>
    <m/>
    <s v=""/>
    <s v="X"/>
    <s v="X"/>
    <s v=""/>
  </r>
  <r>
    <x v="1"/>
    <s v="RRGRR036"/>
    <s v="Related to NPRR1191, Registration, Interconnection, and Operation of Customers with Large Loads; Information Required of Customers with Loads 25 MW or Greater"/>
    <s v="ERCOT"/>
    <x v="0"/>
    <x v="0"/>
    <m/>
    <m/>
    <s v="X"/>
    <s v="X"/>
    <s v="X"/>
    <m/>
    <s v="X"/>
    <s v="X"/>
    <s v="X"/>
    <m/>
    <m/>
    <m/>
    <m/>
    <m/>
    <m/>
    <m/>
    <m/>
    <m/>
    <m/>
    <s v=""/>
    <s v="X"/>
    <s v="X"/>
    <s v=""/>
  </r>
  <r>
    <x v="10"/>
    <s v="SMOGRR027"/>
    <s v="Move OBD to Settlement Metering Operating Guide – EPS Metering Design Proposal"/>
    <s v="ERCOT"/>
    <x v="0"/>
    <x v="0"/>
    <m/>
    <m/>
    <m/>
    <m/>
    <m/>
    <m/>
    <m/>
    <m/>
    <m/>
    <m/>
    <m/>
    <m/>
    <m/>
    <m/>
    <m/>
    <m/>
    <m/>
    <m/>
    <m/>
    <s v=""/>
    <s v=""/>
    <s v=""/>
    <s v=""/>
  </r>
  <r>
    <x v="5"/>
    <s v="PGRR112"/>
    <s v="Dynamic Data Model and Full Interconnection Study (FIS) Deadline for Quarterly Stability Assessment"/>
    <s v="ERCOT"/>
    <x v="0"/>
    <x v="0"/>
    <m/>
    <m/>
    <m/>
    <s v="X"/>
    <m/>
    <m/>
    <s v="X"/>
    <m/>
    <m/>
    <m/>
    <m/>
    <m/>
    <m/>
    <m/>
    <m/>
    <m/>
    <m/>
    <m/>
    <m/>
    <s v=""/>
    <s v=""/>
    <s v="X"/>
    <s v=""/>
  </r>
  <r>
    <x v="2"/>
    <s v="NOGRR258"/>
    <s v="Related to NPRR1198, Congestion Mitigation Using Topology Reconfigurations"/>
    <s v="EDF Renewables"/>
    <x v="1"/>
    <x v="0"/>
    <m/>
    <m/>
    <m/>
    <m/>
    <s v="X"/>
    <m/>
    <s v="X"/>
    <m/>
    <m/>
    <m/>
    <m/>
    <m/>
    <m/>
    <m/>
    <m/>
    <m/>
    <m/>
    <m/>
    <m/>
    <s v=""/>
    <s v="X"/>
    <s v="X"/>
    <s v=""/>
  </r>
  <r>
    <x v="0"/>
    <s v="NPRR1190"/>
    <s v="High Dispatch Limit Override Provision for Increased NOIE Load Costs"/>
    <s v="Joint Sponsors"/>
    <x v="1"/>
    <x v="0"/>
    <m/>
    <m/>
    <m/>
    <m/>
    <m/>
    <m/>
    <s v="X"/>
    <m/>
    <m/>
    <m/>
    <m/>
    <s v="X"/>
    <m/>
    <m/>
    <m/>
    <m/>
    <m/>
    <m/>
    <m/>
    <s v=""/>
    <s v=""/>
    <s v="X"/>
    <s v=""/>
  </r>
  <r>
    <x v="0"/>
    <s v="NPRR1191"/>
    <s v="Registration, Interconnection, and Operation of Customers with Large Loads; Information Required of Customers with Loads 25 MW or Greater"/>
    <s v="ERCOT"/>
    <x v="0"/>
    <x v="0"/>
    <m/>
    <m/>
    <s v="X"/>
    <s v="X"/>
    <s v="X"/>
    <m/>
    <s v="X"/>
    <s v="X"/>
    <s v="X"/>
    <m/>
    <m/>
    <m/>
    <m/>
    <m/>
    <m/>
    <m/>
    <m/>
    <m/>
    <m/>
    <s v=""/>
    <s v="X"/>
    <s v="X"/>
    <s v=""/>
  </r>
  <r>
    <x v="0"/>
    <s v="NPRR1192"/>
    <s v="Move OBD to Section 22 – Requirements for Aggregate Load Resource Participation in the ERCOT Markets"/>
    <s v="ERCOT"/>
    <x v="0"/>
    <x v="0"/>
    <m/>
    <m/>
    <m/>
    <m/>
    <m/>
    <m/>
    <m/>
    <m/>
    <m/>
    <m/>
    <m/>
    <m/>
    <m/>
    <m/>
    <m/>
    <m/>
    <m/>
    <m/>
    <m/>
    <s v=""/>
    <s v=""/>
    <s v=""/>
    <s v=""/>
  </r>
  <r>
    <x v="0"/>
    <s v="NPRR1193"/>
    <s v="Related to SMOGRR027, Move OBD to Settlement Metering Operating Guide – EPS Metering Design Proposal"/>
    <s v="ERCOT"/>
    <x v="0"/>
    <x v="0"/>
    <m/>
    <m/>
    <m/>
    <m/>
    <m/>
    <m/>
    <m/>
    <m/>
    <m/>
    <m/>
    <m/>
    <m/>
    <m/>
    <m/>
    <m/>
    <m/>
    <m/>
    <m/>
    <m/>
    <s v=""/>
    <s v=""/>
    <s v=""/>
    <s v=""/>
  </r>
  <r>
    <x v="0"/>
    <s v="NPRR1194"/>
    <s v="Wholesale Storage Load Auxiliary Netting"/>
    <s v="STEC"/>
    <x v="1"/>
    <x v="0"/>
    <m/>
    <m/>
    <m/>
    <m/>
    <m/>
    <m/>
    <s v="X"/>
    <m/>
    <m/>
    <m/>
    <m/>
    <m/>
    <m/>
    <m/>
    <m/>
    <m/>
    <m/>
    <m/>
    <m/>
    <s v=""/>
    <s v=""/>
    <s v="X"/>
    <s v=""/>
  </r>
  <r>
    <x v="0"/>
    <s v="NPRR1195"/>
    <s v="Resource Entity Metering Facilities Maintenance"/>
    <s v="STEC"/>
    <x v="1"/>
    <x v="0"/>
    <m/>
    <m/>
    <m/>
    <m/>
    <m/>
    <m/>
    <s v="X"/>
    <m/>
    <m/>
    <m/>
    <m/>
    <m/>
    <m/>
    <m/>
    <m/>
    <m/>
    <m/>
    <m/>
    <m/>
    <s v=""/>
    <s v=""/>
    <s v="X"/>
    <s v=""/>
  </r>
  <r>
    <x v="0"/>
    <s v="NPRR1196"/>
    <s v="Correction of NCLR Ancillary Service Failed Quantity Calculations under NPRR1149"/>
    <s v="ERCOT"/>
    <x v="0"/>
    <x v="0"/>
    <m/>
    <m/>
    <m/>
    <m/>
    <m/>
    <m/>
    <s v="X"/>
    <m/>
    <m/>
    <m/>
    <m/>
    <m/>
    <m/>
    <m/>
    <m/>
    <m/>
    <m/>
    <m/>
    <m/>
    <s v=""/>
    <s v=""/>
    <s v="X"/>
    <s v=""/>
  </r>
  <r>
    <x v="0"/>
    <s v="NPRR1197"/>
    <s v="Energy Storage Resource (ESR) Non-Charging Load(s) Optional Exclusion from EPS Netting Arrangement"/>
    <s v="Engie"/>
    <x v="1"/>
    <x v="0"/>
    <m/>
    <m/>
    <m/>
    <m/>
    <m/>
    <m/>
    <s v="X"/>
    <m/>
    <m/>
    <m/>
    <m/>
    <m/>
    <m/>
    <m/>
    <m/>
    <m/>
    <m/>
    <m/>
    <m/>
    <s v=""/>
    <s v=""/>
    <s v="X"/>
    <s v=""/>
  </r>
  <r>
    <x v="0"/>
    <s v="NPRR1198"/>
    <s v="Congestion Mitigation Using Topology Reconfigurations"/>
    <s v="EDF Renewables"/>
    <x v="1"/>
    <x v="0"/>
    <m/>
    <m/>
    <m/>
    <m/>
    <s v="X"/>
    <m/>
    <s v="X"/>
    <m/>
    <m/>
    <m/>
    <m/>
    <m/>
    <m/>
    <m/>
    <m/>
    <m/>
    <m/>
    <m/>
    <m/>
    <s v=""/>
    <s v="X"/>
    <s v="X"/>
    <s v=""/>
  </r>
  <r>
    <x v="0"/>
    <s v="NPRR1199"/>
    <s v="Implementation of Lone Star Infrastructure Protection Act (LSIPA) Requirements"/>
    <s v="ERCOT"/>
    <x v="0"/>
    <x v="0"/>
    <m/>
    <s v="X"/>
    <m/>
    <m/>
    <m/>
    <m/>
    <s v="X"/>
    <m/>
    <m/>
    <m/>
    <m/>
    <m/>
    <m/>
    <m/>
    <m/>
    <m/>
    <m/>
    <m/>
    <m/>
    <s v=""/>
    <s v="X"/>
    <s v="X"/>
    <s v=""/>
  </r>
  <r>
    <x v="0"/>
    <s v="NPRR1200"/>
    <s v="Utilization of Calculated Values for Non-WSL for ESRs"/>
    <s v="NextEra"/>
    <x v="1"/>
    <x v="0"/>
    <m/>
    <m/>
    <m/>
    <m/>
    <m/>
    <m/>
    <s v="X"/>
    <m/>
    <m/>
    <m/>
    <m/>
    <m/>
    <m/>
    <m/>
    <m/>
    <m/>
    <m/>
    <m/>
    <m/>
    <s v=""/>
    <s v=""/>
    <s v="X"/>
    <s v=""/>
  </r>
  <r>
    <x v="0"/>
    <s v="NPRR1201"/>
    <s v="Limitations on Resettlement Timeline and Default Uplift Exposure Adjustments"/>
    <s v="ERCOT"/>
    <x v="0"/>
    <x v="0"/>
    <m/>
    <m/>
    <m/>
    <m/>
    <m/>
    <m/>
    <m/>
    <m/>
    <m/>
    <m/>
    <m/>
    <s v="X"/>
    <m/>
    <m/>
    <m/>
    <m/>
    <m/>
    <m/>
    <m/>
    <s v=""/>
    <s v=""/>
    <s v="X"/>
    <s v=""/>
  </r>
  <r>
    <x v="0"/>
    <s v="NPRR1202"/>
    <s v="Refundable Deposits for Large Load Interconnection Studies"/>
    <s v="Lancium"/>
    <x v="1"/>
    <x v="0"/>
    <m/>
    <m/>
    <m/>
    <s v="X"/>
    <s v="X"/>
    <m/>
    <s v="X"/>
    <m/>
    <m/>
    <m/>
    <m/>
    <m/>
    <m/>
    <m/>
    <m/>
    <m/>
    <m/>
    <m/>
    <m/>
    <s v=""/>
    <s v="X"/>
    <s v="X"/>
    <s v=""/>
  </r>
  <r>
    <x v="4"/>
    <s v="SCR826"/>
    <s v="ERCOT.com Enhancements"/>
    <s v="Residential Consumer"/>
    <x v="1"/>
    <x v="0"/>
    <m/>
    <m/>
    <m/>
    <m/>
    <m/>
    <m/>
    <m/>
    <m/>
    <m/>
    <m/>
    <m/>
    <m/>
    <m/>
    <s v="X"/>
    <m/>
    <m/>
    <m/>
    <m/>
    <m/>
    <s v=""/>
    <s v=""/>
    <s v=""/>
    <s v="X"/>
  </r>
  <r>
    <x v="4"/>
    <s v="SCR827"/>
    <s v="_x0009_Grid Conditions Graph Addition for Operating Reserve Demand Curve (ORDC) Level"/>
    <s v="ACES"/>
    <x v="1"/>
    <x v="0"/>
    <m/>
    <m/>
    <m/>
    <m/>
    <m/>
    <m/>
    <m/>
    <m/>
    <m/>
    <m/>
    <m/>
    <m/>
    <m/>
    <s v="X"/>
    <m/>
    <m/>
    <m/>
    <m/>
    <m/>
    <s v=""/>
    <s v=""/>
    <s v=""/>
    <s v="X"/>
  </r>
  <r>
    <x v="0"/>
    <s v="NPRR1203"/>
    <s v="Implementation of Dispatchable Reliability Reserve Service"/>
    <s v="ERCOT"/>
    <x v="0"/>
    <x v="0"/>
    <m/>
    <s v="X"/>
    <m/>
    <m/>
    <m/>
    <m/>
    <s v="X"/>
    <m/>
    <m/>
    <m/>
    <m/>
    <s v="X"/>
    <m/>
    <m/>
    <m/>
    <m/>
    <m/>
    <m/>
    <m/>
    <s v=""/>
    <s v="X"/>
    <s v="X"/>
    <s v=""/>
  </r>
  <r>
    <x v="0"/>
    <s v="NPRR1204"/>
    <s v="Considerations of State of Charge with Real-Time Co-Optimization Implementation"/>
    <s v="ERCOT"/>
    <x v="0"/>
    <x v="0"/>
    <s v="X"/>
    <s v="X"/>
    <m/>
    <m/>
    <s v="X"/>
    <m/>
    <s v="X"/>
    <m/>
    <s v="X"/>
    <m/>
    <m/>
    <m/>
    <m/>
    <m/>
    <m/>
    <m/>
    <s v="X"/>
    <m/>
    <m/>
    <s v="X"/>
    <s v="X"/>
    <s v="X"/>
    <s v=""/>
  </r>
  <r>
    <x v="6"/>
    <s v="OBDRR049"/>
    <s v="ORDC Changes Related to NPRR1203, Implementation of Dispatchable Reliability Reserve Service"/>
    <s v="ERCOT"/>
    <x v="0"/>
    <x v="0"/>
    <m/>
    <s v="X"/>
    <m/>
    <m/>
    <m/>
    <m/>
    <s v="X"/>
    <m/>
    <m/>
    <m/>
    <m/>
    <s v="X"/>
    <m/>
    <m/>
    <m/>
    <m/>
    <m/>
    <m/>
    <m/>
    <s v=""/>
    <s v="X"/>
    <s v="X"/>
    <s v=""/>
  </r>
  <r>
    <x v="6"/>
    <s v="OBDRR050"/>
    <s v="Non-Spin Changes Related to NPRR1203, Implementation of Dispatchable Reliability Reserve Service"/>
    <s v="ERCOT"/>
    <x v="0"/>
    <x v="0"/>
    <m/>
    <s v="X"/>
    <m/>
    <m/>
    <m/>
    <m/>
    <s v="X"/>
    <m/>
    <m/>
    <m/>
    <m/>
    <s v="X"/>
    <m/>
    <m/>
    <m/>
    <m/>
    <m/>
    <m/>
    <m/>
    <s v=""/>
    <s v="X"/>
    <s v="X"/>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3" cacheId="5" applyNumberFormats="0" applyBorderFormats="0" applyFontFormats="0" applyPatternFormats="0" applyAlignmentFormats="0" applyWidthHeightFormats="1" dataCaption="Values" updatedVersion="8" minRefreshableVersion="3" itemPrintTitles="1" createdVersion="5" indent="0" compact="0" compactData="0" gridDropZones="1" multipleFieldFilters="0" rowHeaderCaption="RevisionTypes">
  <location ref="A44:T49" firstHeaderRow="1" firstDataRow="2" firstDataCol="1" rowPageCount="1" colPageCount="1"/>
  <pivotFields count="29">
    <pivotField compact="0" outline="0" showAll="0">
      <items count="12">
        <item x="2"/>
        <item x="0"/>
        <item x="5"/>
        <item x="8"/>
        <item x="4"/>
        <item x="7"/>
        <item x="3"/>
        <item x="9"/>
        <item x="1"/>
        <item x="10"/>
        <item x="6"/>
        <item t="default"/>
      </items>
    </pivotField>
    <pivotField compact="0" outline="0" showAll="0"/>
    <pivotField compact="0" outline="0" showAll="0" defaultSubtotal="0"/>
    <pivotField compact="0" outline="0" showAll="0" defaultSubtotal="0"/>
    <pivotField axis="axisRow" compact="0" outline="0" showAll="0" defaultSubtotal="0">
      <items count="6">
        <item x="0"/>
        <item x="1"/>
        <item x="2"/>
        <item m="1" x="5"/>
        <item m="1" x="4"/>
        <item m="1" x="3"/>
      </items>
    </pivotField>
    <pivotField axis="axisPage" compact="0" outline="0" showAll="0">
      <items count="7">
        <item x="1"/>
        <item x="0"/>
        <item m="1" x="4"/>
        <item m="1" x="2"/>
        <item m="1" x="3"/>
        <item m="1" x="5"/>
        <item t="default"/>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ubtotalTop="0" showAll="0" includeNewItemsInFilter="1" defaultSubtotal="0"/>
    <pivotField dataField="1" compact="0" outline="0" showAll="0" defaultSubtotal="0"/>
    <pivotField dataField="1" compact="0" outline="0" showAll="0" defaultSubtotal="0"/>
    <pivotField dataField="1" compact="0" outline="0" showAll="0" defaultSubtotal="0"/>
    <pivotField dataField="1" compact="0" outline="0" showAll="0"/>
    <pivotField dataField="1" compact="0" outline="0" showAll="0"/>
    <pivotField compact="0" outline="0" showAll="0" defaultSubtotal="0"/>
    <pivotField compact="0" outline="0" showAll="0" defaultSubtotal="0"/>
    <pivotField compact="0" outline="0" showAll="0" defaultSubtotal="0"/>
    <pivotField compact="0" outline="0" showAll="0" defaultSubtotal="0"/>
  </pivotFields>
  <rowFields count="1">
    <field x="4"/>
  </rowFields>
  <rowItems count="4">
    <i>
      <x/>
    </i>
    <i>
      <x v="1"/>
    </i>
    <i>
      <x v="2"/>
    </i>
    <i t="grand">
      <x/>
    </i>
  </rowItems>
  <colFields count="1">
    <field x="-2"/>
  </colFields>
  <colItems count="19">
    <i>
      <x/>
    </i>
    <i i="1">
      <x v="1"/>
    </i>
    <i i="2">
      <x v="2"/>
    </i>
    <i i="3">
      <x v="3"/>
    </i>
    <i i="4">
      <x v="4"/>
    </i>
    <i i="5">
      <x v="5"/>
    </i>
    <i i="6">
      <x v="6"/>
    </i>
    <i i="7">
      <x v="7"/>
    </i>
    <i i="8">
      <x v="8"/>
    </i>
    <i i="9">
      <x v="9"/>
    </i>
    <i i="10">
      <x v="10"/>
    </i>
    <i i="11">
      <x v="11"/>
    </i>
    <i i="12">
      <x v="12"/>
    </i>
    <i i="13">
      <x v="13"/>
    </i>
    <i i="14">
      <x v="14"/>
    </i>
    <i i="15">
      <x v="15"/>
    </i>
    <i i="16">
      <x v="16"/>
    </i>
    <i i="17">
      <x v="17"/>
    </i>
    <i i="18">
      <x v="18"/>
    </i>
  </colItems>
  <pageFields count="1">
    <pageField fld="5" hier="0"/>
  </pageFields>
  <dataFields count="19">
    <dataField name="Goal 1" fld="6" subtotal="count" baseField="0" baseItem="0"/>
    <dataField name="Goal 2" fld="7" subtotal="count" baseField="0" baseItem="0"/>
    <dataField name="Goal 3" fld="8" subtotal="count" baseField="0" baseItem="0"/>
    <dataField name="Goal 4" fld="9" subtotal="count" baseField="0" baseItem="0"/>
    <dataField name="Goal 5" fld="10" subtotal="count" baseField="0" baseItem="0"/>
    <dataField name="Goal 6" fld="11" subtotal="count" baseField="0" baseItem="0"/>
    <dataField name="Goal 7" fld="12" subtotal="count" baseField="0" baseItem="0"/>
    <dataField name="Goal 8" fld="13" subtotal="count" baseField="0" baseItem="0"/>
    <dataField name="Goal 9" fld="14" subtotal="count" baseField="0" baseItem="0"/>
    <dataField name="Goal 10" fld="15" subtotal="count" baseField="0" baseItem="0"/>
    <dataField name="Goal 11" fld="16" subtotal="count" baseField="0" baseItem="0"/>
    <dataField name="Goal 12" fld="17" subtotal="count" baseField="0" baseItem="0"/>
    <dataField name="Goal 13" fld="18" subtotal="count" baseField="0" baseItem="0"/>
    <dataField name="Goal 14" fld="19" subtotal="count" baseField="4" baseItem="0"/>
    <dataField name="Goal 15" fld="20" subtotal="count" baseField="0" baseItem="0"/>
    <dataField name="Goal 16" fld="21" subtotal="count" baseField="0" baseItem="0"/>
    <dataField name="Goal 17" fld="22" subtotal="count" baseField="0" baseItem="0"/>
    <dataField name="Goal 18" fld="23" subtotal="count" baseField="4" baseItem="2"/>
    <dataField name="Goal 19" fld="24" subtotal="count" baseField="4" baseItem="2"/>
  </dataFields>
  <formats count="40">
    <format dxfId="129">
      <pivotArea type="all" dataOnly="0" outline="0" fieldPosition="0"/>
    </format>
    <format dxfId="128">
      <pivotArea type="all" dataOnly="0" outline="0" fieldPosition="0"/>
    </format>
    <format dxfId="127">
      <pivotArea field="0" grandRow="1" outline="0">
        <references count="1">
          <reference field="4294967294" count="1" selected="0">
            <x v="5"/>
          </reference>
        </references>
      </pivotArea>
    </format>
    <format dxfId="126">
      <pivotArea dataOnly="0" labelOnly="1" outline="0" fieldPosition="0">
        <references count="1">
          <reference field="5" count="0"/>
        </references>
      </pivotArea>
    </format>
    <format>
      <pivotArea outline="0" fieldPosition="0">
        <references count="1">
          <reference field="4294967294" count="1" selected="0">
            <x v="0"/>
          </reference>
        </references>
      </pivotArea>
    </format>
    <format dxfId="125">
      <pivotArea outline="0" fieldPosition="0"/>
    </format>
    <format dxfId="124">
      <pivotArea field="0" type="button" dataOnly="0" labelOnly="1" outline="0"/>
    </format>
    <format dxfId="123">
      <pivotArea dataOnly="0" labelOnly="1" grandRow="1" fieldPosition="0"/>
    </format>
    <format dxfId="122">
      <pivotArea dataOnly="0" labelOnly="1" outline="0" fieldPosition="0">
        <references count="1">
          <reference field="4294967294" count="13">
            <x v="0"/>
            <x v="1"/>
            <x v="2"/>
            <x v="3"/>
            <x v="4"/>
            <x v="5"/>
            <x v="6"/>
            <x v="7"/>
            <x v="8"/>
            <x v="9"/>
            <x v="10"/>
            <x v="11"/>
            <x v="12"/>
          </reference>
        </references>
      </pivotArea>
    </format>
    <format>
      <pivotArea field="0" type="button" dataOnly="0" labelOnly="1" outline="0"/>
    </format>
    <format>
      <pivotArea dataOnly="0" labelOnly="1" grandRow="1" fieldPosition="0"/>
    </format>
    <format dxfId="121">
      <pivotArea dataOnly="0" labelOnly="1" outline="0" fieldPosition="0">
        <references count="1">
          <reference field="4" count="0"/>
        </references>
      </pivotArea>
    </format>
    <format dxfId="120">
      <pivotArea dataOnly="0" labelOnly="1" outline="0" fieldPosition="0">
        <references count="1">
          <reference field="4" count="1">
            <x v="2"/>
          </reference>
        </references>
      </pivotArea>
    </format>
    <format dxfId="119">
      <pivotArea outline="0" fieldPosition="0">
        <references count="1">
          <reference field="4" count="0" selected="0"/>
        </references>
      </pivotArea>
    </format>
    <format dxfId="118">
      <pivotArea outline="0" fieldPosition="0"/>
    </format>
    <format dxfId="117">
      <pivotArea field="4" type="button" dataOnly="0" labelOnly="1" outline="0" axis="axisRow" fieldPosition="0"/>
    </format>
    <format dxfId="116">
      <pivotArea dataOnly="0" labelOnly="1" outline="0" fieldPosition="0">
        <references count="1">
          <reference field="4" count="0"/>
        </references>
      </pivotArea>
    </format>
    <format dxfId="115">
      <pivotArea dataOnly="0" labelOnly="1" grandRow="1" outline="0" fieldPosition="0"/>
    </format>
    <format dxfId="114">
      <pivotArea dataOnly="0" labelOnly="1" outline="0" fieldPosition="0">
        <references count="1">
          <reference field="4294967294" count="14">
            <x v="0"/>
            <x v="1"/>
            <x v="2"/>
            <x v="3"/>
            <x v="4"/>
            <x v="5"/>
            <x v="6"/>
            <x v="7"/>
            <x v="8"/>
            <x v="9"/>
            <x v="10"/>
            <x v="11"/>
            <x v="12"/>
            <x v="13"/>
          </reference>
        </references>
      </pivotArea>
    </format>
    <format dxfId="113">
      <pivotArea type="all" dataOnly="0" outline="0" fieldPosition="0"/>
    </format>
    <format dxfId="112">
      <pivotArea outline="0" collapsedLevelsAreSubtotals="1" fieldPosition="0"/>
    </format>
    <format dxfId="111">
      <pivotArea dataOnly="0" labelOnly="1" outline="0" fieldPosition="0">
        <references count="1">
          <reference field="4" count="0"/>
        </references>
      </pivotArea>
    </format>
    <format dxfId="110">
      <pivotArea dataOnly="0" labelOnly="1" grandRow="1" outline="0" fieldPosition="0"/>
    </format>
    <format dxfId="109">
      <pivotArea dataOnly="0" labelOnly="1" outline="0" fieldPosition="0">
        <references count="1">
          <reference field="4294967294" count="15">
            <x v="0"/>
            <x v="1"/>
            <x v="2"/>
            <x v="3"/>
            <x v="4"/>
            <x v="5"/>
            <x v="6"/>
            <x v="7"/>
            <x v="8"/>
            <x v="9"/>
            <x v="10"/>
            <x v="11"/>
            <x v="12"/>
            <x v="13"/>
            <x v="14"/>
          </reference>
        </references>
      </pivotArea>
    </format>
    <format dxfId="108">
      <pivotArea outline="0" collapsedLevelsAreSubtotals="1" fieldPosition="0">
        <references count="2">
          <reference field="4294967294" count="1" selected="0">
            <x v="1"/>
          </reference>
          <reference field="4" count="0" selected="0"/>
        </references>
      </pivotArea>
    </format>
    <format dxfId="107">
      <pivotArea outline="0" collapsedLevelsAreSubtotals="1" fieldPosition="0">
        <references count="2">
          <reference field="4294967294" count="1" selected="0">
            <x v="3"/>
          </reference>
          <reference field="4" count="0" selected="0"/>
        </references>
      </pivotArea>
    </format>
    <format dxfId="106">
      <pivotArea outline="0" collapsedLevelsAreSubtotals="1" fieldPosition="0">
        <references count="2">
          <reference field="4294967294" count="1" selected="0">
            <x v="0"/>
          </reference>
          <reference field="4" count="0" selected="0"/>
        </references>
      </pivotArea>
    </format>
    <format dxfId="105">
      <pivotArea outline="0" collapsedLevelsAreSubtotals="1" fieldPosition="0">
        <references count="2">
          <reference field="4294967294" count="1" selected="0">
            <x v="13"/>
          </reference>
          <reference field="4" count="0" selected="0"/>
        </references>
      </pivotArea>
    </format>
    <format dxfId="104">
      <pivotArea outline="0" collapsedLevelsAreSubtotals="1" fieldPosition="0">
        <references count="2">
          <reference field="4294967294" count="1" selected="0">
            <x v="2"/>
          </reference>
          <reference field="4" count="0" selected="0"/>
        </references>
      </pivotArea>
    </format>
    <format dxfId="103">
      <pivotArea outline="0" collapsedLevelsAreSubtotals="1" fieldPosition="0">
        <references count="2">
          <reference field="4294967294" count="9" selected="0">
            <x v="4"/>
            <x v="5"/>
            <x v="6"/>
            <x v="7"/>
            <x v="8"/>
            <x v="9"/>
            <x v="10"/>
            <x v="11"/>
            <x v="12"/>
          </reference>
          <reference field="4" count="0" selected="0"/>
        </references>
      </pivotArea>
    </format>
    <format dxfId="102">
      <pivotArea outline="0" collapsedLevelsAreSubtotals="1" fieldPosition="0">
        <references count="2">
          <reference field="4294967294" count="1" selected="0">
            <x v="14"/>
          </reference>
          <reference field="4" count="0" selected="0"/>
        </references>
      </pivotArea>
    </format>
    <format dxfId="101">
      <pivotArea outline="0" fieldPosition="0">
        <references count="2">
          <reference field="4294967294" count="1" selected="0">
            <x v="16"/>
          </reference>
          <reference field="4" count="0" selected="0"/>
        </references>
      </pivotArea>
    </format>
    <format dxfId="100">
      <pivotArea outline="0" fieldPosition="0">
        <references count="2">
          <reference field="4294967294" count="1" selected="0">
            <x v="15"/>
          </reference>
          <reference field="4" count="0" selected="0"/>
        </references>
      </pivotArea>
    </format>
    <format dxfId="99">
      <pivotArea outline="0" fieldPosition="0">
        <references count="1">
          <reference field="4294967294" count="1" selected="0">
            <x v="15"/>
          </reference>
        </references>
      </pivotArea>
    </format>
    <format dxfId="98">
      <pivotArea field="4" grandRow="1" outline="0" axis="axisRow" fieldPosition="0">
        <references count="1">
          <reference field="4294967294" count="1" selected="0">
            <x v="15"/>
          </reference>
        </references>
      </pivotArea>
    </format>
    <format dxfId="97">
      <pivotArea outline="0" fieldPosition="0">
        <references count="2">
          <reference field="4294967294" count="1" selected="0">
            <x v="16"/>
          </reference>
          <reference field="4" count="0" selected="0"/>
        </references>
      </pivotArea>
    </format>
    <format dxfId="96">
      <pivotArea outline="0" fieldPosition="0">
        <references count="2">
          <reference field="4294967294" count="4" selected="0">
            <x v="1"/>
            <x v="2"/>
            <x v="3"/>
            <x v="4"/>
          </reference>
          <reference field="4" count="0" selected="0"/>
        </references>
      </pivotArea>
    </format>
    <format dxfId="95">
      <pivotArea outline="0" fieldPosition="0">
        <references count="2">
          <reference field="4294967294" count="1" selected="0">
            <x v="3"/>
          </reference>
          <reference field="4" count="0" selected="0"/>
        </references>
      </pivotArea>
    </format>
    <format dxfId="94">
      <pivotArea outline="0" fieldPosition="0">
        <references count="2">
          <reference field="4294967294" count="1" selected="0">
            <x v="17"/>
          </reference>
          <reference field="4" count="0" selected="0"/>
        </references>
      </pivotArea>
    </format>
    <format dxfId="93">
      <pivotArea outline="0" fieldPosition="0">
        <references count="2">
          <reference field="4294967294" count="1" selected="0">
            <x v="18"/>
          </reference>
          <reference field="4" count="0" selected="0"/>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2" cacheId="5" applyNumberFormats="0" applyBorderFormats="0" applyFontFormats="0" applyPatternFormats="0" applyAlignmentFormats="0" applyWidthHeightFormats="1" dataCaption="Values" updatedVersion="8" minRefreshableVersion="3" itemPrintTitles="1" createdVersion="5" indent="0" compact="0" compactData="0" gridDropZones="1" multipleFieldFilters="0" rowHeaderCaption="RevisionTypes">
  <location ref="A26:T39" firstHeaderRow="1" firstDataRow="2" firstDataCol="1" rowPageCount="1" colPageCount="1"/>
  <pivotFields count="29">
    <pivotField axis="axisRow" compact="0" outline="0" showAll="0">
      <items count="12">
        <item x="2"/>
        <item x="0"/>
        <item x="5"/>
        <item x="8"/>
        <item x="4"/>
        <item x="7"/>
        <item x="3"/>
        <item x="9"/>
        <item x="1"/>
        <item x="10"/>
        <item x="6"/>
        <item t="default"/>
      </items>
    </pivotField>
    <pivotField compact="0" outline="0" showAll="0"/>
    <pivotField compact="0" outline="0" showAll="0" defaultSubtotal="0"/>
    <pivotField compact="0" outline="0" showAll="0" defaultSubtotal="0"/>
    <pivotField compact="0" outline="0" showAll="0" defaultSubtotal="0"/>
    <pivotField axis="axisPage" compact="0" outline="0" showAll="0">
      <items count="7">
        <item x="1"/>
        <item x="0"/>
        <item m="1" x="4"/>
        <item m="1" x="2"/>
        <item m="1" x="3"/>
        <item m="1" x="5"/>
        <item t="default"/>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ubtotalTop="0" showAll="0" includeNewItemsInFilter="1" defaultSubtotal="0"/>
    <pivotField dataField="1" compact="0" outline="0" showAll="0" defaultSubtotal="0"/>
    <pivotField dataField="1" compact="0" outline="0" showAll="0" defaultSubtotal="0"/>
    <pivotField dataField="1" compact="0" outline="0" showAll="0" defaultSubtotal="0"/>
    <pivotField dataField="1" compact="0" outline="0" showAll="0"/>
    <pivotField dataField="1" compact="0" outline="0" showAll="0"/>
    <pivotField compact="0" outline="0" showAll="0" defaultSubtotal="0"/>
    <pivotField compact="0" outline="0" showAll="0" defaultSubtotal="0"/>
    <pivotField compact="0" outline="0" showAll="0" defaultSubtotal="0"/>
    <pivotField compact="0" outline="0" showAll="0" defaultSubtotal="0"/>
  </pivotFields>
  <rowFields count="1">
    <field x="0"/>
  </rowFields>
  <rowItems count="12">
    <i>
      <x/>
    </i>
    <i>
      <x v="1"/>
    </i>
    <i>
      <x v="2"/>
    </i>
    <i>
      <x v="3"/>
    </i>
    <i>
      <x v="4"/>
    </i>
    <i>
      <x v="5"/>
    </i>
    <i>
      <x v="6"/>
    </i>
    <i>
      <x v="7"/>
    </i>
    <i>
      <x v="8"/>
    </i>
    <i>
      <x v="9"/>
    </i>
    <i>
      <x v="10"/>
    </i>
    <i t="grand">
      <x/>
    </i>
  </rowItems>
  <colFields count="1">
    <field x="-2"/>
  </colFields>
  <colItems count="19">
    <i>
      <x/>
    </i>
    <i i="1">
      <x v="1"/>
    </i>
    <i i="2">
      <x v="2"/>
    </i>
    <i i="3">
      <x v="3"/>
    </i>
    <i i="4">
      <x v="4"/>
    </i>
    <i i="5">
      <x v="5"/>
    </i>
    <i i="6">
      <x v="6"/>
    </i>
    <i i="7">
      <x v="7"/>
    </i>
    <i i="8">
      <x v="8"/>
    </i>
    <i i="9">
      <x v="9"/>
    </i>
    <i i="10">
      <x v="10"/>
    </i>
    <i i="11">
      <x v="11"/>
    </i>
    <i i="12">
      <x v="12"/>
    </i>
    <i i="13">
      <x v="13"/>
    </i>
    <i i="14">
      <x v="14"/>
    </i>
    <i i="15">
      <x v="15"/>
    </i>
    <i i="16">
      <x v="16"/>
    </i>
    <i i="17">
      <x v="17"/>
    </i>
    <i i="18">
      <x v="18"/>
    </i>
  </colItems>
  <pageFields count="1">
    <pageField fld="5" hier="0"/>
  </pageFields>
  <dataFields count="19">
    <dataField name="Goal 1" fld="6" subtotal="count" baseField="0" baseItem="0"/>
    <dataField name="Goal 2" fld="7" subtotal="count" baseField="0" baseItem="0"/>
    <dataField name="Goal 3" fld="8" subtotal="count" baseField="0" baseItem="0"/>
    <dataField name="Goal 4" fld="9" subtotal="count" baseField="0" baseItem="0"/>
    <dataField name="Goal 5" fld="10" subtotal="count" baseField="0" baseItem="0"/>
    <dataField name="Goal 6" fld="11" subtotal="count" baseField="0" baseItem="0"/>
    <dataField name="Goal 7" fld="12" subtotal="count" baseField="0" baseItem="0"/>
    <dataField name="Goal 8" fld="13" subtotal="count" baseField="0" baseItem="0"/>
    <dataField name="Goal 9" fld="14" subtotal="count" baseField="0" baseItem="0"/>
    <dataField name="Goal 10" fld="15" subtotal="count" baseField="0" baseItem="0"/>
    <dataField name="Goal 11" fld="16" subtotal="count" baseField="0" baseItem="0"/>
    <dataField name="Goal 12" fld="17" subtotal="count" baseField="0" baseItem="0"/>
    <dataField name="Goal 13" fld="18" subtotal="count" baseField="0" baseItem="0"/>
    <dataField name="Goal 14" fld="19" subtotal="count" baseField="0" baseItem="0"/>
    <dataField name="Goal 15" fld="20" subtotal="count" baseField="0" baseItem="0"/>
    <dataField name="Goal 16" fld="21" subtotal="count" baseField="0" baseItem="0"/>
    <dataField name="Goal 17" fld="22" subtotal="count" baseField="0" baseItem="0"/>
    <dataField name="Goal 18" fld="23" subtotal="count" baseField="0" baseItem="2"/>
    <dataField name="Goal 19" fld="24" subtotal="count" baseField="0" baseItem="2"/>
  </dataFields>
  <formats count="66">
    <format dxfId="185">
      <pivotArea type="all" dataOnly="0" outline="0" fieldPosition="0"/>
    </format>
    <format dxfId="184">
      <pivotArea type="all" dataOnly="0" outline="0" fieldPosition="0"/>
    </format>
    <format dxfId="183">
      <pivotArea dataOnly="0" labelOnly="1" fieldPosition="0">
        <references count="1">
          <reference field="0" count="0"/>
        </references>
      </pivotArea>
    </format>
    <format dxfId="182">
      <pivotArea field="0" grandRow="1" outline="0" axis="axisRow" fieldPosition="0">
        <references count="1">
          <reference field="4294967294" count="1" selected="0">
            <x v="5"/>
          </reference>
        </references>
      </pivotArea>
    </format>
    <format dxfId="181">
      <pivotArea dataOnly="0" labelOnly="1" outline="0" fieldPosition="0">
        <references count="1">
          <reference field="5" count="0"/>
        </references>
      </pivotArea>
    </format>
    <format>
      <pivotArea fieldPosition="0">
        <references count="2">
          <reference field="4294967294" count="1" selected="0">
            <x v="0"/>
          </reference>
          <reference field="0" count="0"/>
        </references>
      </pivotArea>
    </format>
    <format>
      <pivotArea outline="0" fieldPosition="0">
        <references count="1">
          <reference field="4294967294" count="1" selected="0">
            <x v="0"/>
          </reference>
        </references>
      </pivotArea>
    </format>
    <format>
      <pivotArea dataOnly="0" labelOnly="1" fieldPosition="0">
        <references count="1">
          <reference field="0" count="0"/>
        </references>
      </pivotArea>
    </format>
    <format dxfId="180">
      <pivotArea field="0" type="button" dataOnly="0" labelOnly="1" outline="0" axis="axisRow" fieldPosition="0"/>
    </format>
    <format dxfId="179">
      <pivotArea dataOnly="0" labelOnly="1" fieldPosition="0">
        <references count="1">
          <reference field="0" count="1">
            <x v="0"/>
          </reference>
        </references>
      </pivotArea>
    </format>
    <format dxfId="178">
      <pivotArea dataOnly="0" labelOnly="1" fieldPosition="0">
        <references count="1">
          <reference field="0" count="1">
            <x v="1"/>
          </reference>
        </references>
      </pivotArea>
    </format>
    <format dxfId="177">
      <pivotArea dataOnly="0" labelOnly="1" fieldPosition="0">
        <references count="1">
          <reference field="0" count="1">
            <x v="2"/>
          </reference>
        </references>
      </pivotArea>
    </format>
    <format dxfId="176">
      <pivotArea dataOnly="0" labelOnly="1" fieldPosition="0">
        <references count="1">
          <reference field="0" count="1">
            <x v="3"/>
          </reference>
        </references>
      </pivotArea>
    </format>
    <format dxfId="175">
      <pivotArea dataOnly="0" labelOnly="1" fieldPosition="0">
        <references count="1">
          <reference field="0" count="1">
            <x v="4"/>
          </reference>
        </references>
      </pivotArea>
    </format>
    <format dxfId="174">
      <pivotArea dataOnly="0" labelOnly="1" fieldPosition="0">
        <references count="1">
          <reference field="0" count="1">
            <x v="5"/>
          </reference>
        </references>
      </pivotArea>
    </format>
    <format dxfId="173">
      <pivotArea dataOnly="0" labelOnly="1" grandRow="1" fieldPosition="0"/>
    </format>
    <format dxfId="172">
      <pivotArea dataOnly="0" labelOnly="1" outline="0" fieldPosition="0">
        <references count="1">
          <reference field="4294967294" count="13">
            <x v="0"/>
            <x v="1"/>
            <x v="2"/>
            <x v="3"/>
            <x v="4"/>
            <x v="5"/>
            <x v="6"/>
            <x v="7"/>
            <x v="8"/>
            <x v="9"/>
            <x v="10"/>
            <x v="11"/>
            <x v="12"/>
          </reference>
        </references>
      </pivotArea>
    </format>
    <format>
      <pivotArea dataOnly="0" labelOnly="1" fieldPosition="0">
        <references count="1">
          <reference field="0" count="1">
            <x v="0"/>
          </reference>
        </references>
      </pivotArea>
    </format>
    <format>
      <pivotArea dataOnly="0" labelOnly="1" fieldPosition="0">
        <references count="1">
          <reference field="0" count="1">
            <x v="1"/>
          </reference>
        </references>
      </pivotArea>
    </format>
    <format>
      <pivotArea dataOnly="0" labelOnly="1" fieldPosition="0">
        <references count="1">
          <reference field="0" count="1">
            <x v="2"/>
          </reference>
        </references>
      </pivotArea>
    </format>
    <format>
      <pivotArea dataOnly="0" labelOnly="1" fieldPosition="0">
        <references count="1">
          <reference field="0" count="1">
            <x v="3"/>
          </reference>
        </references>
      </pivotArea>
    </format>
    <format>
      <pivotArea dataOnly="0" labelOnly="1" fieldPosition="0">
        <references count="1">
          <reference field="0" count="1">
            <x v="4"/>
          </reference>
        </references>
      </pivotArea>
    </format>
    <format>
      <pivotArea dataOnly="0" labelOnly="1" fieldPosition="0">
        <references count="1">
          <reference field="0" count="1">
            <x v="5"/>
          </reference>
        </references>
      </pivotArea>
    </format>
    <format>
      <pivotArea dataOnly="0" labelOnly="1" grandRow="1" fieldPosition="0"/>
    </format>
    <format dxfId="171">
      <pivotArea outline="0" fieldPosition="0">
        <references count="1">
          <reference field="0" count="0" selected="0"/>
        </references>
      </pivotArea>
    </format>
    <format dxfId="170">
      <pivotArea field="0" type="button" dataOnly="0" labelOnly="1" outline="0" axis="axisRow" fieldPosition="0"/>
    </format>
    <format dxfId="169">
      <pivotArea dataOnly="0" labelOnly="1" outline="0" fieldPosition="0">
        <references count="1">
          <reference field="4294967294" count="15">
            <x v="0"/>
            <x v="1"/>
            <x v="2"/>
            <x v="3"/>
            <x v="4"/>
            <x v="5"/>
            <x v="6"/>
            <x v="7"/>
            <x v="8"/>
            <x v="9"/>
            <x v="10"/>
            <x v="11"/>
            <x v="12"/>
            <x v="13"/>
            <x v="14"/>
          </reference>
        </references>
      </pivotArea>
    </format>
    <format dxfId="168">
      <pivotArea field="0" type="button" dataOnly="0" labelOnly="1" outline="0" axis="axisRow" fieldPosition="0"/>
    </format>
    <format dxfId="167">
      <pivotArea dataOnly="0" labelOnly="1" outline="0" fieldPosition="0">
        <references count="1">
          <reference field="4294967294" count="15">
            <x v="0"/>
            <x v="1"/>
            <x v="2"/>
            <x v="3"/>
            <x v="4"/>
            <x v="5"/>
            <x v="6"/>
            <x v="7"/>
            <x v="8"/>
            <x v="9"/>
            <x v="10"/>
            <x v="11"/>
            <x v="12"/>
            <x v="13"/>
            <x v="14"/>
          </reference>
        </references>
      </pivotArea>
    </format>
    <format dxfId="166">
      <pivotArea outline="0" collapsedLevelsAreSubtotals="1" fieldPosition="0"/>
    </format>
    <format dxfId="165">
      <pivotArea dataOnly="0" labelOnly="1" outline="0" fieldPosition="0">
        <references count="1">
          <reference field="0" count="0"/>
        </references>
      </pivotArea>
    </format>
    <format dxfId="164">
      <pivotArea dataOnly="0" labelOnly="1" grandRow="1" outline="0" fieldPosition="0"/>
    </format>
    <format dxfId="163">
      <pivotArea dataOnly="0" labelOnly="1" outline="0" fieldPosition="0">
        <references count="1">
          <reference field="0" count="0"/>
        </references>
      </pivotArea>
    </format>
    <format dxfId="162">
      <pivotArea outline="0" fieldPosition="0"/>
    </format>
    <format dxfId="161">
      <pivotArea outline="0" collapsedLevelsAreSubtotals="1" fieldPosition="0"/>
    </format>
    <format dxfId="160">
      <pivotArea outline="0" collapsedLevelsAreSubtotals="1" fieldPosition="0"/>
    </format>
    <format dxfId="159">
      <pivotArea dataOnly="0" labelOnly="1" outline="0" fieldPosition="0">
        <references count="1">
          <reference field="0" count="0"/>
        </references>
      </pivotArea>
    </format>
    <format dxfId="158">
      <pivotArea dataOnly="0" labelOnly="1" grandRow="1" outline="0" fieldPosition="0"/>
    </format>
    <format dxfId="157">
      <pivotArea outline="0" fieldPosition="0">
        <references count="1">
          <reference field="0" count="0" selected="0"/>
        </references>
      </pivotArea>
    </format>
    <format dxfId="156">
      <pivotArea grandRow="1" outline="0" collapsedLevelsAreSubtotals="1" fieldPosition="0"/>
    </format>
    <format dxfId="155">
      <pivotArea dataOnly="0" labelOnly="1" outline="0" fieldPosition="0">
        <references count="1">
          <reference field="0" count="0"/>
        </references>
      </pivotArea>
    </format>
    <format dxfId="154">
      <pivotArea outline="0" fieldPosition="0">
        <references count="1">
          <reference field="4294967294" count="3" selected="0">
            <x v="14"/>
            <x v="15"/>
            <x v="16"/>
          </reference>
        </references>
      </pivotArea>
    </format>
    <format dxfId="153">
      <pivotArea dataOnly="0" labelOnly="1" outline="0" fieldPosition="0">
        <references count="1">
          <reference field="4294967294" count="3">
            <x v="14"/>
            <x v="15"/>
            <x v="16"/>
          </reference>
        </references>
      </pivotArea>
    </format>
    <format dxfId="152">
      <pivotArea outline="0" fieldPosition="0">
        <references count="1">
          <reference field="4294967294" count="14" selected="0">
            <x v="0"/>
            <x v="1"/>
            <x v="2"/>
            <x v="3"/>
            <x v="4"/>
            <x v="5"/>
            <x v="6"/>
            <x v="7"/>
            <x v="8"/>
            <x v="9"/>
            <x v="10"/>
            <x v="11"/>
            <x v="12"/>
            <x v="13"/>
          </reference>
        </references>
      </pivotArea>
    </format>
    <format dxfId="151">
      <pivotArea outline="0" fieldPosition="0">
        <references count="1">
          <reference field="0" count="0" selected="0"/>
        </references>
      </pivotArea>
    </format>
    <format dxfId="150">
      <pivotArea outline="0" fieldPosition="0">
        <references count="2">
          <reference field="4294967294" count="1" selected="0">
            <x v="0"/>
          </reference>
          <reference field="0" count="0" selected="0"/>
        </references>
      </pivotArea>
    </format>
    <format dxfId="149">
      <pivotArea outline="0" fieldPosition="0">
        <references count="2">
          <reference field="4294967294" count="1" selected="0">
            <x v="1"/>
          </reference>
          <reference field="0" count="0" selected="0"/>
        </references>
      </pivotArea>
    </format>
    <format dxfId="148">
      <pivotArea outline="0" fieldPosition="0">
        <references count="2">
          <reference field="4294967294" count="1" selected="0">
            <x v="3"/>
          </reference>
          <reference field="0" count="0" selected="0"/>
        </references>
      </pivotArea>
    </format>
    <format dxfId="147">
      <pivotArea outline="0" fieldPosition="0">
        <references count="2">
          <reference field="4294967294" count="9" selected="0">
            <x v="4"/>
            <x v="5"/>
            <x v="6"/>
            <x v="7"/>
            <x v="8"/>
            <x v="9"/>
            <x v="10"/>
            <x v="11"/>
            <x v="12"/>
          </reference>
          <reference field="0" count="0" selected="0"/>
        </references>
      </pivotArea>
    </format>
    <format dxfId="146">
      <pivotArea outline="0" fieldPosition="0">
        <references count="2">
          <reference field="4294967294" count="1" selected="0">
            <x v="2"/>
          </reference>
          <reference field="0" count="0" selected="0"/>
        </references>
      </pivotArea>
    </format>
    <format dxfId="145">
      <pivotArea outline="0" fieldPosition="0">
        <references count="2">
          <reference field="4294967294" count="1" selected="0">
            <x v="14"/>
          </reference>
          <reference field="0" count="0" selected="0"/>
        </references>
      </pivotArea>
    </format>
    <format dxfId="144">
      <pivotArea outline="0" fieldPosition="0">
        <references count="2">
          <reference field="4294967294" count="1" selected="0">
            <x v="13"/>
          </reference>
          <reference field="0" count="0" selected="0"/>
        </references>
      </pivotArea>
    </format>
    <format dxfId="143">
      <pivotArea outline="0" fieldPosition="0">
        <references count="2">
          <reference field="4294967294" count="1" selected="0">
            <x v="16"/>
          </reference>
          <reference field="0" count="0" selected="0"/>
        </references>
      </pivotArea>
    </format>
    <format dxfId="142">
      <pivotArea outline="0" fieldPosition="0">
        <references count="2">
          <reference field="4294967294" count="1" selected="0">
            <x v="15"/>
          </reference>
          <reference field="0" count="0" selected="0"/>
        </references>
      </pivotArea>
    </format>
    <format dxfId="141">
      <pivotArea dataOnly="0" labelOnly="1" outline="0" fieldPosition="0">
        <references count="1">
          <reference field="0" count="0"/>
        </references>
      </pivotArea>
    </format>
    <format dxfId="140">
      <pivotArea outline="0" fieldPosition="0">
        <references count="2">
          <reference field="4294967294" count="1" selected="0">
            <x v="0"/>
          </reference>
          <reference field="0" count="0" selected="0"/>
        </references>
      </pivotArea>
    </format>
    <format dxfId="139">
      <pivotArea outline="0" fieldPosition="0">
        <references count="1">
          <reference field="4294967294" count="1" selected="0">
            <x v="15"/>
          </reference>
        </references>
      </pivotArea>
    </format>
    <format dxfId="138">
      <pivotArea outline="0" fieldPosition="0">
        <references count="2">
          <reference field="4294967294" count="1" selected="0">
            <x v="16"/>
          </reference>
          <reference field="0" count="0" selected="0"/>
        </references>
      </pivotArea>
    </format>
    <format dxfId="137">
      <pivotArea outline="0" fieldPosition="0">
        <references count="2">
          <reference field="4294967294" count="4" selected="0">
            <x v="1"/>
            <x v="2"/>
            <x v="3"/>
            <x v="4"/>
          </reference>
          <reference field="0" count="0" selected="0"/>
        </references>
      </pivotArea>
    </format>
    <format dxfId="136">
      <pivotArea outline="0" fieldPosition="0">
        <references count="2">
          <reference field="4294967294" count="1" selected="0">
            <x v="3"/>
          </reference>
          <reference field="0" count="0" selected="0"/>
        </references>
      </pivotArea>
    </format>
    <format dxfId="135">
      <pivotArea outline="0" fieldPosition="0">
        <references count="1">
          <reference field="4294967294" count="4" selected="0">
            <x v="15"/>
            <x v="16"/>
            <x v="17"/>
            <x v="18"/>
          </reference>
        </references>
      </pivotArea>
    </format>
    <format dxfId="134">
      <pivotArea dataOnly="0" labelOnly="1" outline="0" fieldPosition="0">
        <references count="1">
          <reference field="4294967294" count="4">
            <x v="15"/>
            <x v="16"/>
            <x v="17"/>
            <x v="18"/>
          </reference>
        </references>
      </pivotArea>
    </format>
    <format dxfId="133">
      <pivotArea outline="0" fieldPosition="0">
        <references count="2">
          <reference field="4294967294" count="1" selected="0">
            <x v="17"/>
          </reference>
          <reference field="0" count="0" selected="0"/>
        </references>
      </pivotArea>
    </format>
    <format dxfId="132">
      <pivotArea outline="0" fieldPosition="0">
        <references count="2">
          <reference field="4294967294" count="1" selected="0">
            <x v="18"/>
          </reference>
          <reference field="0" count="0" selected="0"/>
        </references>
      </pivotArea>
    </format>
    <format dxfId="131">
      <pivotArea outline="0" fieldPosition="0">
        <references count="1">
          <reference field="4294967294" count="3" selected="0">
            <x v="16"/>
            <x v="17"/>
            <x v="18"/>
          </reference>
        </references>
      </pivotArea>
    </format>
    <format dxfId="130">
      <pivotArea dataOnly="0" labelOnly="1" outline="0" fieldPosition="0">
        <references count="1">
          <reference field="4294967294" count="3">
            <x v="16"/>
            <x v="17"/>
            <x v="18"/>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3:AC147" totalsRowShown="0" headerRowDxfId="218" dataDxfId="216" headerRowBorderDxfId="217" tableBorderDxfId="215">
  <autoFilter ref="A23:AC147" xr:uid="{00000000-0009-0000-0100-000001000000}"/>
  <sortState xmlns:xlrd2="http://schemas.microsoft.com/office/spreadsheetml/2017/richdata2" ref="A24:AC43">
    <sortCondition ref="F24:F43"/>
  </sortState>
  <tableColumns count="29">
    <tableColumn id="1" xr3:uid="{00000000-0010-0000-0000-000001000000}" name="Request Type" dataDxfId="214"/>
    <tableColumn id="2" xr3:uid="{00000000-0010-0000-0000-000002000000}" name="Revision Request" dataDxfId="213"/>
    <tableColumn id="3" xr3:uid="{00000000-0010-0000-0000-000003000000}" name="RR Title" dataDxfId="212"/>
    <tableColumn id="4" xr3:uid="{00000000-0010-0000-0000-000004000000}" name="Sponsor" dataDxfId="211"/>
    <tableColumn id="5" xr3:uid="{00000000-0010-0000-0000-000005000000}" name="Sponsor Type" dataDxfId="210"/>
    <tableColumn id="6" xr3:uid="{00000000-0010-0000-0000-000006000000}" name="Status" dataDxfId="209"/>
    <tableColumn id="7" xr3:uid="{00000000-0010-0000-0000-000007000000}" name="1" dataDxfId="208"/>
    <tableColumn id="8" xr3:uid="{00000000-0010-0000-0000-000008000000}" name="2" dataDxfId="207"/>
    <tableColumn id="26" xr3:uid="{00000000-0010-0000-0000-00001A000000}" name="3" dataDxfId="206"/>
    <tableColumn id="9" xr3:uid="{00000000-0010-0000-0000-000009000000}" name="4" dataDxfId="205"/>
    <tableColumn id="10" xr3:uid="{00000000-0010-0000-0000-00000A000000}" name="5" dataDxfId="204"/>
    <tableColumn id="11" xr3:uid="{00000000-0010-0000-0000-00000B000000}" name="6" dataDxfId="203"/>
    <tableColumn id="12" xr3:uid="{00000000-0010-0000-0000-00000C000000}" name="7" dataDxfId="202"/>
    <tableColumn id="13" xr3:uid="{00000000-0010-0000-0000-00000D000000}" name="8" dataDxfId="201"/>
    <tableColumn id="14" xr3:uid="{00000000-0010-0000-0000-00000E000000}" name="9" dataDxfId="200"/>
    <tableColumn id="15" xr3:uid="{00000000-0010-0000-0000-00000F000000}" name="10" dataDxfId="199"/>
    <tableColumn id="16" xr3:uid="{00000000-0010-0000-0000-000010000000}" name="11" dataDxfId="198"/>
    <tableColumn id="17" xr3:uid="{00000000-0010-0000-0000-000011000000}" name="12" dataDxfId="197"/>
    <tableColumn id="18" xr3:uid="{00000000-0010-0000-0000-000012000000}" name="13" dataDxfId="196"/>
    <tableColumn id="19" xr3:uid="{00000000-0010-0000-0000-000013000000}" name="14" dataDxfId="195"/>
    <tableColumn id="20" xr3:uid="{00000000-0010-0000-0000-000014000000}" name="15" dataDxfId="194"/>
    <tableColumn id="25" xr3:uid="{00000000-0010-0000-0000-000019000000}" name="16" dataDxfId="193"/>
    <tableColumn id="31" xr3:uid="{A334E7B3-F224-41FE-8119-EBB89DBFC44C}" name="17" dataDxfId="192"/>
    <tableColumn id="30" xr3:uid="{4EE8CDBB-B73B-4E21-B4BD-49E5297506CD}" name="18" dataDxfId="191"/>
    <tableColumn id="27" xr3:uid="{00000000-0010-0000-0000-00001B000000}" name="19" dataDxfId="190"/>
    <tableColumn id="21" xr3:uid="{00000000-0010-0000-0000-000015000000}" name="Optimize use of ERCOT, Inc.’s resources" dataDxfId="189">
      <calculatedColumnFormula>IF(Table1[[#This Row],[1]]="","","X")</calculatedColumnFormula>
    </tableColumn>
    <tableColumn id="22" xr3:uid="{00000000-0010-0000-0000-000016000000}" name="Enhance operating capabilities" dataDxfId="188">
      <calculatedColumnFormula>IF(AND(Table1[[#This Row],[2]]="",Table1[[#This Row],[3]]="",Table1[[#This Row],[5]]="",Table1[[#This Row],[16]]="",Table1[[#This Row],[18]]=""),"","X")</calculatedColumnFormula>
    </tableColumn>
    <tableColumn id="23" xr3:uid="{00000000-0010-0000-0000-000017000000}" name="Advance competitive solutions" dataDxfId="187">
      <calculatedColumnFormula>IF(AND(Table1[[#This Row],[4]]="",Table1[[#This Row],[6]]="",Table1[[#This Row],[7]]="",Table1[[#This Row],[8]]="",Table1[[#This Row],[9]]="",Table1[[#This Row],[10]]="",Table1[[#This Row],[11]]="",Table1[[#This Row],[12]]="",Table1[[#This Row],[13]]="",Table1[[#This Row],[15]]="",Table1[[#This Row],[17]]="",Table1[[#This Row],[19]]=""),"","X")</calculatedColumnFormula>
    </tableColumn>
    <tableColumn id="24" xr3:uid="{00000000-0010-0000-0000-000018000000}" name="Improve information exchange" dataDxfId="186">
      <calculatedColumnFormula>IF(Table1[[#This Row],[14]]="","","X")</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47"/>
  <sheetViews>
    <sheetView topLeftCell="A137" zoomScale="80" zoomScaleNormal="80" workbookViewId="0">
      <selection activeCell="A147" sqref="A147"/>
    </sheetView>
  </sheetViews>
  <sheetFormatPr defaultRowHeight="14.4" x14ac:dyDescent="0.3"/>
  <cols>
    <col min="1" max="1" width="13.6640625" customWidth="1"/>
    <col min="2" max="2" width="16.44140625" style="3" customWidth="1"/>
    <col min="3" max="3" width="25.44140625" style="1" customWidth="1"/>
    <col min="4" max="4" width="14" style="1" customWidth="1"/>
    <col min="5" max="5" width="13.5546875" style="1" customWidth="1"/>
    <col min="6" max="6" width="10.44140625" bestFit="1" customWidth="1"/>
    <col min="7" max="18" width="6.88671875" customWidth="1"/>
    <col min="19" max="19" width="6.88671875" style="17" customWidth="1"/>
    <col min="20" max="21" width="6.88671875" customWidth="1"/>
    <col min="22" max="25" width="6.88671875" style="17" customWidth="1"/>
    <col min="26" max="26" width="12.6640625" hidden="1" customWidth="1"/>
    <col min="27" max="27" width="12.44140625" hidden="1" customWidth="1"/>
    <col min="28" max="28" width="13.6640625" hidden="1" customWidth="1"/>
    <col min="29" max="29" width="4.33203125" hidden="1" customWidth="1"/>
  </cols>
  <sheetData>
    <row r="1" spans="1:20" ht="21" x14ac:dyDescent="0.3">
      <c r="A1" s="84" t="s">
        <v>140</v>
      </c>
      <c r="B1" s="84"/>
      <c r="C1" s="84"/>
      <c r="D1" s="10"/>
      <c r="E1" s="10"/>
      <c r="F1" s="4"/>
      <c r="G1" s="4"/>
      <c r="H1" s="4"/>
      <c r="I1" s="4"/>
      <c r="J1" s="4"/>
      <c r="K1" s="4"/>
      <c r="L1" s="4"/>
      <c r="M1" s="4"/>
      <c r="N1" s="4"/>
      <c r="O1" s="4"/>
      <c r="P1" s="4"/>
      <c r="Q1" s="4"/>
      <c r="R1" s="4"/>
      <c r="S1" s="4"/>
      <c r="T1" s="4"/>
    </row>
    <row r="2" spans="1:20" x14ac:dyDescent="0.3">
      <c r="A2" s="18" t="s">
        <v>87</v>
      </c>
      <c r="B2" s="18"/>
      <c r="C2" s="18"/>
      <c r="D2" s="18"/>
      <c r="E2" s="18"/>
      <c r="F2" s="18"/>
      <c r="G2" s="18"/>
      <c r="H2" s="18"/>
      <c r="I2" s="18"/>
      <c r="J2" s="18"/>
      <c r="K2" s="18"/>
      <c r="L2" s="18"/>
      <c r="M2" s="18"/>
      <c r="N2" s="18"/>
      <c r="O2" s="18"/>
      <c r="P2" s="18"/>
      <c r="Q2" s="18"/>
      <c r="R2" s="18"/>
      <c r="S2" s="18"/>
      <c r="T2" s="18"/>
    </row>
    <row r="3" spans="1:20" x14ac:dyDescent="0.3">
      <c r="A3" s="18" t="s">
        <v>135</v>
      </c>
      <c r="B3" s="18"/>
      <c r="C3" s="18"/>
      <c r="D3" s="18"/>
      <c r="E3" s="18"/>
      <c r="F3" s="18"/>
      <c r="G3" s="18"/>
      <c r="H3" s="18"/>
      <c r="I3" s="18"/>
      <c r="J3" s="18"/>
      <c r="K3" s="18"/>
      <c r="L3" s="18"/>
      <c r="M3" s="18"/>
      <c r="N3" s="18"/>
      <c r="O3" s="18"/>
      <c r="P3" s="18"/>
      <c r="Q3" s="18"/>
      <c r="R3" s="18"/>
      <c r="S3" s="18"/>
      <c r="T3" s="18"/>
    </row>
    <row r="4" spans="1:20" x14ac:dyDescent="0.3">
      <c r="A4" s="18" t="s">
        <v>136</v>
      </c>
      <c r="B4" s="18"/>
      <c r="C4" s="18"/>
      <c r="D4" s="18"/>
      <c r="E4" s="18"/>
      <c r="F4" s="18"/>
      <c r="G4" s="18"/>
      <c r="H4" s="18"/>
      <c r="I4" s="18"/>
      <c r="J4" s="18"/>
      <c r="K4" s="18"/>
      <c r="L4" s="18"/>
      <c r="M4" s="18"/>
      <c r="N4" s="18"/>
      <c r="O4" s="18"/>
      <c r="P4" s="18"/>
      <c r="Q4" s="18"/>
      <c r="R4" s="18"/>
      <c r="S4" s="18"/>
      <c r="T4" s="18"/>
    </row>
    <row r="5" spans="1:20" x14ac:dyDescent="0.3">
      <c r="A5" s="18" t="s">
        <v>88</v>
      </c>
      <c r="B5" s="18"/>
      <c r="C5" s="18"/>
      <c r="D5" s="18"/>
      <c r="E5" s="18"/>
      <c r="F5" s="18"/>
      <c r="G5" s="18"/>
      <c r="H5" s="18"/>
      <c r="I5" s="18"/>
      <c r="J5" s="18"/>
      <c r="K5" s="18"/>
      <c r="L5" s="18"/>
      <c r="M5" s="18"/>
      <c r="N5" s="18"/>
      <c r="O5" s="18"/>
      <c r="P5" s="18"/>
      <c r="Q5" s="18"/>
      <c r="R5" s="18"/>
      <c r="S5" s="18"/>
      <c r="T5" s="18"/>
    </row>
    <row r="6" spans="1:20" x14ac:dyDescent="0.3">
      <c r="A6" s="18" t="s">
        <v>89</v>
      </c>
      <c r="B6" s="18"/>
      <c r="C6" s="18"/>
      <c r="D6" s="18"/>
      <c r="E6" s="18"/>
      <c r="F6" s="18"/>
      <c r="G6" s="18"/>
      <c r="H6" s="18"/>
      <c r="I6" s="18"/>
      <c r="J6" s="18"/>
      <c r="K6" s="18"/>
      <c r="L6" s="18"/>
      <c r="M6" s="18"/>
      <c r="N6" s="18"/>
      <c r="O6" s="18"/>
      <c r="P6" s="18"/>
      <c r="Q6" s="18"/>
      <c r="R6" s="18"/>
      <c r="S6" s="18"/>
      <c r="T6" s="18"/>
    </row>
    <row r="7" spans="1:20" x14ac:dyDescent="0.3">
      <c r="A7" s="18" t="s">
        <v>90</v>
      </c>
      <c r="B7" s="18"/>
      <c r="C7" s="18"/>
      <c r="D7" s="18"/>
      <c r="E7" s="18"/>
      <c r="F7" s="18"/>
      <c r="G7" s="18"/>
      <c r="H7" s="18"/>
      <c r="I7" s="18"/>
      <c r="J7" s="18"/>
      <c r="K7" s="18"/>
      <c r="L7" s="18"/>
      <c r="M7" s="18"/>
      <c r="N7" s="18"/>
      <c r="O7" s="18"/>
      <c r="P7" s="18"/>
      <c r="Q7" s="18"/>
      <c r="R7" s="18"/>
      <c r="S7" s="18"/>
      <c r="T7" s="18"/>
    </row>
    <row r="8" spans="1:20" x14ac:dyDescent="0.3">
      <c r="A8" s="18" t="s">
        <v>91</v>
      </c>
      <c r="B8" s="18"/>
      <c r="C8" s="18"/>
      <c r="D8" s="18"/>
      <c r="E8" s="18"/>
      <c r="F8" s="18"/>
      <c r="G8" s="18"/>
      <c r="H8" s="18"/>
      <c r="I8" s="18"/>
      <c r="J8" s="18"/>
      <c r="K8" s="18"/>
      <c r="L8" s="18"/>
      <c r="M8" s="18"/>
      <c r="N8" s="18"/>
      <c r="O8" s="18"/>
      <c r="P8" s="18"/>
      <c r="Q8" s="18"/>
      <c r="R8" s="18"/>
      <c r="S8" s="18"/>
      <c r="T8" s="18"/>
    </row>
    <row r="9" spans="1:20" x14ac:dyDescent="0.3">
      <c r="A9" s="18" t="s">
        <v>92</v>
      </c>
      <c r="B9" s="18"/>
      <c r="C9" s="18"/>
      <c r="D9" s="18"/>
      <c r="E9" s="18"/>
      <c r="F9" s="18"/>
      <c r="G9" s="18"/>
      <c r="H9" s="18"/>
      <c r="I9" s="18"/>
      <c r="J9" s="18"/>
      <c r="K9" s="18"/>
      <c r="L9" s="18"/>
      <c r="M9" s="18"/>
      <c r="N9" s="18"/>
      <c r="O9" s="18"/>
      <c r="P9" s="18"/>
      <c r="Q9" s="18"/>
      <c r="R9" s="18"/>
      <c r="S9" s="18"/>
      <c r="T9" s="18"/>
    </row>
    <row r="10" spans="1:20" x14ac:dyDescent="0.3">
      <c r="A10" s="18" t="s">
        <v>93</v>
      </c>
      <c r="B10" s="18"/>
      <c r="C10" s="18"/>
      <c r="D10" s="18"/>
      <c r="E10" s="18"/>
      <c r="F10" s="18"/>
      <c r="G10" s="18"/>
      <c r="H10" s="18"/>
      <c r="I10" s="18"/>
      <c r="J10" s="18"/>
      <c r="K10" s="18"/>
      <c r="L10" s="18"/>
      <c r="M10" s="18"/>
      <c r="N10" s="18"/>
      <c r="O10" s="18"/>
      <c r="P10" s="18"/>
      <c r="Q10" s="18"/>
      <c r="R10" s="18"/>
      <c r="S10" s="18"/>
      <c r="T10" s="18"/>
    </row>
    <row r="11" spans="1:20" ht="15" customHeight="1" x14ac:dyDescent="0.3">
      <c r="A11" s="18" t="s">
        <v>94</v>
      </c>
      <c r="B11" s="18"/>
      <c r="C11" s="18"/>
      <c r="D11" s="18"/>
      <c r="E11" s="18"/>
      <c r="F11" s="18"/>
      <c r="G11" s="18"/>
      <c r="H11" s="18"/>
      <c r="I11" s="18"/>
      <c r="J11" s="18"/>
      <c r="K11" s="18"/>
      <c r="L11" s="18"/>
      <c r="M11" s="18"/>
      <c r="N11" s="18"/>
      <c r="O11" s="18"/>
      <c r="P11" s="18"/>
      <c r="Q11" s="18"/>
      <c r="R11" s="18"/>
      <c r="S11" s="18"/>
      <c r="T11" s="18"/>
    </row>
    <row r="12" spans="1:20" x14ac:dyDescent="0.3">
      <c r="A12" s="18" t="s">
        <v>95</v>
      </c>
      <c r="B12" s="18"/>
      <c r="C12" s="18"/>
      <c r="D12" s="18"/>
      <c r="E12" s="18"/>
      <c r="F12" s="18"/>
      <c r="G12" s="18"/>
      <c r="H12" s="18"/>
      <c r="I12" s="18"/>
      <c r="J12" s="18"/>
      <c r="K12" s="18"/>
      <c r="L12" s="18"/>
      <c r="M12" s="18"/>
      <c r="N12" s="18"/>
      <c r="O12" s="18"/>
      <c r="P12" s="18"/>
      <c r="Q12" s="18"/>
      <c r="R12" s="18"/>
      <c r="S12" s="18"/>
      <c r="T12" s="18"/>
    </row>
    <row r="13" spans="1:20" x14ac:dyDescent="0.3">
      <c r="A13" s="18" t="s">
        <v>96</v>
      </c>
      <c r="B13" s="18"/>
      <c r="C13" s="18"/>
      <c r="D13" s="18"/>
      <c r="E13" s="18"/>
      <c r="F13" s="18"/>
      <c r="G13" s="18"/>
      <c r="H13" s="18"/>
      <c r="I13" s="18"/>
      <c r="J13" s="18"/>
      <c r="K13" s="18"/>
      <c r="L13" s="18"/>
      <c r="M13" s="18"/>
      <c r="N13" s="18"/>
      <c r="O13" s="18"/>
      <c r="P13" s="18"/>
      <c r="Q13" s="18"/>
      <c r="R13" s="18"/>
      <c r="S13" s="18"/>
      <c r="T13" s="18"/>
    </row>
    <row r="14" spans="1:20" x14ac:dyDescent="0.3">
      <c r="A14" s="18" t="s">
        <v>97</v>
      </c>
      <c r="B14" s="18"/>
      <c r="C14" s="18"/>
      <c r="D14" s="18"/>
      <c r="E14" s="18"/>
      <c r="F14" s="18"/>
      <c r="G14" s="18"/>
      <c r="H14" s="18"/>
      <c r="I14" s="18"/>
      <c r="J14" s="18"/>
      <c r="K14" s="18"/>
      <c r="L14" s="18"/>
      <c r="M14" s="18"/>
      <c r="N14" s="18"/>
      <c r="O14" s="18"/>
      <c r="P14" s="18"/>
      <c r="Q14" s="18"/>
      <c r="R14" s="18"/>
      <c r="S14" s="18"/>
      <c r="T14" s="18"/>
    </row>
    <row r="15" spans="1:20" s="17" customFormat="1" x14ac:dyDescent="0.3">
      <c r="A15" s="18" t="s">
        <v>98</v>
      </c>
      <c r="B15" s="18"/>
      <c r="C15" s="18"/>
      <c r="D15" s="18"/>
      <c r="E15" s="18"/>
      <c r="F15" s="18"/>
      <c r="G15" s="18"/>
      <c r="H15" s="18"/>
      <c r="I15" s="18"/>
      <c r="J15" s="18"/>
      <c r="K15" s="18"/>
      <c r="L15" s="18"/>
      <c r="M15" s="18"/>
      <c r="N15" s="18"/>
      <c r="O15" s="18"/>
      <c r="P15" s="18"/>
      <c r="Q15" s="18"/>
      <c r="R15" s="18"/>
      <c r="S15" s="18"/>
      <c r="T15" s="18"/>
    </row>
    <row r="16" spans="1:20" s="17" customFormat="1" x14ac:dyDescent="0.3">
      <c r="A16" s="18" t="s">
        <v>99</v>
      </c>
      <c r="B16" s="18"/>
      <c r="C16" s="18"/>
      <c r="D16" s="18"/>
      <c r="E16" s="18"/>
      <c r="F16" s="18"/>
      <c r="G16" s="18"/>
      <c r="H16" s="18"/>
      <c r="I16" s="18"/>
      <c r="J16" s="18"/>
      <c r="K16" s="18"/>
      <c r="L16" s="18"/>
      <c r="M16" s="18"/>
      <c r="N16" s="18"/>
      <c r="O16" s="18"/>
      <c r="P16" s="18"/>
      <c r="Q16" s="18"/>
      <c r="R16" s="18"/>
      <c r="S16" s="18"/>
      <c r="T16" s="18"/>
    </row>
    <row r="17" spans="1:29" s="17" customFormat="1" x14ac:dyDescent="0.3">
      <c r="A17" s="18" t="s">
        <v>139</v>
      </c>
      <c r="B17" s="18"/>
      <c r="C17" s="18"/>
      <c r="D17" s="18"/>
      <c r="E17" s="18"/>
      <c r="F17" s="18"/>
      <c r="G17" s="18"/>
      <c r="H17" s="18"/>
      <c r="I17" s="18"/>
      <c r="J17" s="18"/>
      <c r="K17" s="18"/>
      <c r="L17" s="18"/>
      <c r="M17" s="18"/>
      <c r="N17" s="18"/>
      <c r="O17" s="18"/>
      <c r="P17" s="18"/>
      <c r="Q17" s="18"/>
      <c r="R17" s="18"/>
      <c r="S17" s="18"/>
      <c r="T17" s="18"/>
    </row>
    <row r="18" spans="1:29" s="17" customFormat="1" x14ac:dyDescent="0.3">
      <c r="A18" s="18" t="s">
        <v>101</v>
      </c>
      <c r="B18" s="18"/>
      <c r="C18" s="18"/>
      <c r="D18" s="18"/>
      <c r="E18" s="18"/>
      <c r="F18" s="18"/>
      <c r="G18" s="18"/>
      <c r="H18" s="18"/>
      <c r="I18" s="18"/>
      <c r="J18" s="18"/>
      <c r="K18" s="18"/>
      <c r="L18" s="18"/>
      <c r="M18" s="18"/>
      <c r="N18" s="18"/>
      <c r="O18" s="18"/>
      <c r="P18" s="18"/>
      <c r="Q18" s="18"/>
      <c r="R18" s="18"/>
      <c r="S18" s="18"/>
      <c r="T18" s="18"/>
    </row>
    <row r="19" spans="1:29" s="17" customFormat="1" x14ac:dyDescent="0.3">
      <c r="A19" s="18" t="s">
        <v>137</v>
      </c>
      <c r="B19" s="18"/>
      <c r="C19" s="18"/>
      <c r="D19" s="18"/>
      <c r="E19" s="18"/>
      <c r="F19" s="18"/>
      <c r="G19" s="18"/>
      <c r="H19" s="18"/>
      <c r="I19" s="18"/>
      <c r="J19" s="18"/>
      <c r="K19" s="18"/>
      <c r="L19" s="18"/>
      <c r="M19" s="18"/>
      <c r="N19" s="18"/>
      <c r="O19" s="18"/>
      <c r="P19" s="18"/>
      <c r="Q19" s="18"/>
      <c r="R19" s="18"/>
      <c r="S19" s="18"/>
      <c r="T19" s="18"/>
    </row>
    <row r="20" spans="1:29" s="17" customFormat="1" x14ac:dyDescent="0.3">
      <c r="A20" s="18" t="s">
        <v>138</v>
      </c>
      <c r="B20" s="18"/>
      <c r="C20" s="18"/>
      <c r="D20" s="18"/>
      <c r="E20" s="18"/>
      <c r="F20" s="18"/>
      <c r="G20" s="18"/>
      <c r="H20" s="18"/>
      <c r="I20" s="18"/>
      <c r="J20" s="18"/>
      <c r="K20" s="18"/>
      <c r="L20" s="18"/>
      <c r="M20" s="18"/>
      <c r="N20" s="18"/>
      <c r="O20" s="18"/>
      <c r="P20" s="18"/>
      <c r="Q20" s="18"/>
      <c r="R20" s="18"/>
      <c r="S20" s="18"/>
      <c r="T20" s="18"/>
    </row>
    <row r="21" spans="1:29" ht="6.75" customHeight="1" x14ac:dyDescent="0.3"/>
    <row r="22" spans="1:29" ht="15.75" customHeight="1" x14ac:dyDescent="0.3">
      <c r="A22" s="6"/>
      <c r="B22" s="6"/>
      <c r="C22" s="6"/>
      <c r="D22" s="6"/>
      <c r="E22" s="6"/>
      <c r="F22" s="6"/>
      <c r="G22" s="87" t="s">
        <v>4</v>
      </c>
      <c r="H22" s="87"/>
      <c r="I22" s="87"/>
      <c r="J22" s="87"/>
      <c r="K22" s="87"/>
      <c r="L22" s="87"/>
      <c r="M22" s="87"/>
      <c r="N22" s="87"/>
      <c r="O22" s="87"/>
      <c r="P22" s="87"/>
      <c r="Q22" s="87"/>
      <c r="R22" s="87"/>
      <c r="S22" s="87"/>
      <c r="T22" s="87"/>
      <c r="U22" s="87"/>
      <c r="V22" s="87"/>
      <c r="W22" s="87"/>
      <c r="X22" s="87"/>
      <c r="Y22" s="87"/>
      <c r="Z22" s="85" t="s">
        <v>68</v>
      </c>
      <c r="AA22" s="86"/>
      <c r="AB22" s="86"/>
      <c r="AC22" s="86"/>
    </row>
    <row r="23" spans="1:29" s="2" customFormat="1" ht="25.5" customHeight="1" x14ac:dyDescent="0.3">
      <c r="A23" s="22" t="s">
        <v>3</v>
      </c>
      <c r="B23" s="7" t="s">
        <v>2</v>
      </c>
      <c r="C23" s="7" t="s">
        <v>58</v>
      </c>
      <c r="D23" s="7" t="s">
        <v>27</v>
      </c>
      <c r="E23" s="7" t="s">
        <v>29</v>
      </c>
      <c r="F23" s="7" t="s">
        <v>0</v>
      </c>
      <c r="G23" s="5" t="s">
        <v>40</v>
      </c>
      <c r="H23" s="5" t="s">
        <v>41</v>
      </c>
      <c r="I23" s="5" t="s">
        <v>42</v>
      </c>
      <c r="J23" s="5" t="s">
        <v>43</v>
      </c>
      <c r="K23" s="5" t="s">
        <v>44</v>
      </c>
      <c r="L23" s="5" t="s">
        <v>45</v>
      </c>
      <c r="M23" s="5" t="s">
        <v>46</v>
      </c>
      <c r="N23" s="5" t="s">
        <v>47</v>
      </c>
      <c r="O23" s="5" t="s">
        <v>48</v>
      </c>
      <c r="P23" s="5" t="s">
        <v>49</v>
      </c>
      <c r="Q23" s="5" t="s">
        <v>50</v>
      </c>
      <c r="R23" s="5" t="s">
        <v>51</v>
      </c>
      <c r="S23" s="5" t="s">
        <v>52</v>
      </c>
      <c r="T23" s="5" t="s">
        <v>53</v>
      </c>
      <c r="U23" s="5" t="s">
        <v>56</v>
      </c>
      <c r="V23" s="5" t="s">
        <v>60</v>
      </c>
      <c r="W23" s="5" t="s">
        <v>61</v>
      </c>
      <c r="X23" s="5" t="s">
        <v>141</v>
      </c>
      <c r="Y23" s="5" t="s">
        <v>142</v>
      </c>
      <c r="Z23" s="24" t="s">
        <v>72</v>
      </c>
      <c r="AA23" s="24" t="s">
        <v>69</v>
      </c>
      <c r="AB23" s="24" t="s">
        <v>70</v>
      </c>
      <c r="AC23" s="24" t="s">
        <v>71</v>
      </c>
    </row>
    <row r="24" spans="1:29" ht="27.6" x14ac:dyDescent="0.3">
      <c r="A24" s="39" t="s">
        <v>5</v>
      </c>
      <c r="B24" s="64" t="s">
        <v>66</v>
      </c>
      <c r="C24" s="65" t="s">
        <v>67</v>
      </c>
      <c r="D24" s="40" t="s">
        <v>28</v>
      </c>
      <c r="E24" s="40" t="s">
        <v>28</v>
      </c>
      <c r="F24" s="39" t="s">
        <v>1</v>
      </c>
      <c r="G24" s="63"/>
      <c r="H24" s="63"/>
      <c r="I24" s="23" t="s">
        <v>33</v>
      </c>
      <c r="J24" s="63"/>
      <c r="K24" s="63"/>
      <c r="L24" s="63"/>
      <c r="M24" s="63"/>
      <c r="N24" s="63"/>
      <c r="O24" s="63"/>
      <c r="P24" s="63"/>
      <c r="Q24" s="63"/>
      <c r="R24" s="63"/>
      <c r="S24" s="63"/>
      <c r="T24" s="63"/>
      <c r="U24" s="63"/>
      <c r="V24" s="63"/>
      <c r="W24" s="63"/>
      <c r="X24" s="63"/>
      <c r="Y24" s="63"/>
      <c r="Z24" s="61" t="str">
        <f>IF(Table1[[#This Row],[1]]="","","X")</f>
        <v/>
      </c>
      <c r="AA24" s="61" t="str">
        <f>IF(AND(Table1[[#This Row],[2]]="",Table1[[#This Row],[3]]="",Table1[[#This Row],[5]]="",Table1[[#This Row],[16]]="",Table1[[#This Row],[18]]=""),"","X")</f>
        <v>X</v>
      </c>
      <c r="AB24" s="61" t="str">
        <f>IF(AND(Table1[[#This Row],[4]]="",Table1[[#This Row],[6]]="",Table1[[#This Row],[7]]="",Table1[[#This Row],[8]]="",Table1[[#This Row],[9]]="",Table1[[#This Row],[10]]="",Table1[[#This Row],[11]]="",Table1[[#This Row],[12]]="",Table1[[#This Row],[13]]="",Table1[[#This Row],[15]]="",Table1[[#This Row],[17]]="",Table1[[#This Row],[19]]=""),"","X")</f>
        <v/>
      </c>
      <c r="AC24" s="61" t="str">
        <f>IF(Table1[[#This Row],[14]]="","","X")</f>
        <v/>
      </c>
    </row>
    <row r="25" spans="1:29" ht="27.6" x14ac:dyDescent="0.3">
      <c r="A25" s="39" t="s">
        <v>5</v>
      </c>
      <c r="B25" s="64" t="s">
        <v>82</v>
      </c>
      <c r="C25" s="65" t="s">
        <v>83</v>
      </c>
      <c r="D25" s="65" t="s">
        <v>84</v>
      </c>
      <c r="E25" s="65" t="s">
        <v>30</v>
      </c>
      <c r="F25" s="39" t="s">
        <v>1</v>
      </c>
      <c r="G25" s="63"/>
      <c r="H25" s="63"/>
      <c r="I25" s="23" t="s">
        <v>33</v>
      </c>
      <c r="J25" s="63"/>
      <c r="K25" s="23" t="s">
        <v>33</v>
      </c>
      <c r="L25" s="63"/>
      <c r="M25" s="63"/>
      <c r="N25" s="63"/>
      <c r="O25" s="63"/>
      <c r="P25" s="63"/>
      <c r="Q25" s="63"/>
      <c r="R25" s="63"/>
      <c r="S25" s="63"/>
      <c r="T25" s="63"/>
      <c r="U25" s="63"/>
      <c r="V25" s="63"/>
      <c r="W25" s="63"/>
      <c r="X25" s="63"/>
      <c r="Y25" s="63"/>
      <c r="Z25" s="61" t="str">
        <f>IF(Table1[[#This Row],[1]]="","","X")</f>
        <v/>
      </c>
      <c r="AA25" s="61" t="str">
        <f>IF(AND(Table1[[#This Row],[2]]="",Table1[[#This Row],[3]]="",Table1[[#This Row],[5]]="",Table1[[#This Row],[16]]="",Table1[[#This Row],[18]]=""),"","X")</f>
        <v>X</v>
      </c>
      <c r="AB25" s="61" t="str">
        <f>IF(AND(Table1[[#This Row],[4]]="",Table1[[#This Row],[6]]="",Table1[[#This Row],[7]]="",Table1[[#This Row],[8]]="",Table1[[#This Row],[9]]="",Table1[[#This Row],[10]]="",Table1[[#This Row],[11]]="",Table1[[#This Row],[12]]="",Table1[[#This Row],[13]]="",Table1[[#This Row],[15]]="",Table1[[#This Row],[17]]="",Table1[[#This Row],[19]]=""),"","X")</f>
        <v/>
      </c>
      <c r="AC25" s="61" t="str">
        <f>IF(Table1[[#This Row],[14]]="","","X")</f>
        <v/>
      </c>
    </row>
    <row r="26" spans="1:29" ht="27.6" x14ac:dyDescent="0.3">
      <c r="A26" s="39" t="s">
        <v>5</v>
      </c>
      <c r="B26" s="64" t="s">
        <v>104</v>
      </c>
      <c r="C26" s="65" t="s">
        <v>105</v>
      </c>
      <c r="D26" s="65" t="s">
        <v>118</v>
      </c>
      <c r="E26" s="65" t="s">
        <v>30</v>
      </c>
      <c r="F26" s="39" t="s">
        <v>36</v>
      </c>
      <c r="G26" s="63"/>
      <c r="H26" s="63"/>
      <c r="I26" s="63"/>
      <c r="J26" s="63"/>
      <c r="K26" s="63"/>
      <c r="L26" s="63"/>
      <c r="M26" s="23" t="s">
        <v>33</v>
      </c>
      <c r="N26" s="63"/>
      <c r="O26" s="63"/>
      <c r="P26" s="63"/>
      <c r="Q26" s="63"/>
      <c r="R26" s="23" t="s">
        <v>33</v>
      </c>
      <c r="S26" s="63"/>
      <c r="T26" s="63"/>
      <c r="U26" s="63"/>
      <c r="V26" s="63"/>
      <c r="W26" s="63"/>
      <c r="X26" s="63"/>
      <c r="Y26" s="63"/>
      <c r="Z26" s="61" t="str">
        <f>IF(Table1[[#This Row],[1]]="","","X")</f>
        <v/>
      </c>
      <c r="AA26" s="61" t="str">
        <f>IF(AND(Table1[[#This Row],[2]]="",Table1[[#This Row],[3]]="",Table1[[#This Row],[5]]="",Table1[[#This Row],[16]]="",Table1[[#This Row],[18]]=""),"","X")</f>
        <v/>
      </c>
      <c r="AB26" s="61" t="str">
        <f>IF(AND(Table1[[#This Row],[4]]="",Table1[[#This Row],[6]]="",Table1[[#This Row],[7]]="",Table1[[#This Row],[8]]="",Table1[[#This Row],[9]]="",Table1[[#This Row],[10]]="",Table1[[#This Row],[11]]="",Table1[[#This Row],[12]]="",Table1[[#This Row],[13]]="",Table1[[#This Row],[15]]="",Table1[[#This Row],[17]]="",Table1[[#This Row],[19]]=""),"","X")</f>
        <v>X</v>
      </c>
      <c r="AC26" s="61" t="str">
        <f>IF(Table1[[#This Row],[14]]="","","X")</f>
        <v/>
      </c>
    </row>
    <row r="27" spans="1:29" ht="41.4" x14ac:dyDescent="0.3">
      <c r="A27" s="39" t="s">
        <v>5</v>
      </c>
      <c r="B27" s="39" t="s">
        <v>106</v>
      </c>
      <c r="C27" s="40" t="s">
        <v>107</v>
      </c>
      <c r="D27" s="40" t="s">
        <v>28</v>
      </c>
      <c r="E27" s="40" t="s">
        <v>28</v>
      </c>
      <c r="F27" s="39" t="s">
        <v>36</v>
      </c>
      <c r="G27" s="63"/>
      <c r="H27" s="23"/>
      <c r="I27" s="63"/>
      <c r="J27" s="63"/>
      <c r="K27" s="23" t="s">
        <v>33</v>
      </c>
      <c r="L27" s="63"/>
      <c r="M27" s="23" t="s">
        <v>33</v>
      </c>
      <c r="N27" s="63"/>
      <c r="O27" s="63"/>
      <c r="P27" s="63"/>
      <c r="Q27" s="63"/>
      <c r="R27" s="63"/>
      <c r="S27" s="63"/>
      <c r="T27" s="63"/>
      <c r="U27" s="63"/>
      <c r="V27" s="63"/>
      <c r="W27" s="63"/>
      <c r="X27" s="63"/>
      <c r="Y27" s="63"/>
      <c r="Z27" s="61" t="str">
        <f>IF(Table1[[#This Row],[1]]="","","X")</f>
        <v/>
      </c>
      <c r="AA27" s="61" t="str">
        <f>IF(AND(Table1[[#This Row],[2]]="",Table1[[#This Row],[3]]="",Table1[[#This Row],[5]]="",Table1[[#This Row],[16]]="",Table1[[#This Row],[18]]=""),"","X")</f>
        <v>X</v>
      </c>
      <c r="AB27" s="61" t="str">
        <f>IF(AND(Table1[[#This Row],[4]]="",Table1[[#This Row],[6]]="",Table1[[#This Row],[7]]="",Table1[[#This Row],[8]]="",Table1[[#This Row],[9]]="",Table1[[#This Row],[10]]="",Table1[[#This Row],[11]]="",Table1[[#This Row],[12]]="",Table1[[#This Row],[13]]="",Table1[[#This Row],[15]]="",Table1[[#This Row],[17]]="",Table1[[#This Row],[19]]=""),"","X")</f>
        <v>X</v>
      </c>
      <c r="AC27" s="61" t="str">
        <f>IF(Table1[[#This Row],[14]]="","","X")</f>
        <v/>
      </c>
    </row>
    <row r="28" spans="1:29" ht="55.2" x14ac:dyDescent="0.3">
      <c r="A28" s="39" t="s">
        <v>38</v>
      </c>
      <c r="B28" s="39" t="s">
        <v>127</v>
      </c>
      <c r="C28" s="40" t="s">
        <v>128</v>
      </c>
      <c r="D28" s="40" t="s">
        <v>28</v>
      </c>
      <c r="E28" s="40" t="s">
        <v>28</v>
      </c>
      <c r="F28" s="39" t="s">
        <v>36</v>
      </c>
      <c r="G28" s="23"/>
      <c r="H28" s="23"/>
      <c r="I28" s="23"/>
      <c r="J28" s="23"/>
      <c r="K28" s="23" t="s">
        <v>33</v>
      </c>
      <c r="L28" s="23"/>
      <c r="M28" s="23" t="s">
        <v>33</v>
      </c>
      <c r="N28" s="23"/>
      <c r="O28" s="23"/>
      <c r="P28" s="23"/>
      <c r="Q28" s="23"/>
      <c r="R28" s="23"/>
      <c r="S28" s="23"/>
      <c r="T28" s="23"/>
      <c r="U28" s="23"/>
      <c r="V28" s="23"/>
      <c r="W28" s="23"/>
      <c r="X28" s="23"/>
      <c r="Y28" s="23"/>
      <c r="Z28" s="77" t="str">
        <f>IF(Table1[[#This Row],[1]]="","","X")</f>
        <v/>
      </c>
      <c r="AA28" s="77" t="str">
        <f>IF(AND(Table1[[#This Row],[2]]="",Table1[[#This Row],[3]]="",Table1[[#This Row],[5]]="",Table1[[#This Row],[16]]="",Table1[[#This Row],[18]]=""),"","X")</f>
        <v>X</v>
      </c>
      <c r="AB28" s="77" t="str">
        <f>IF(AND(Table1[[#This Row],[4]]="",Table1[[#This Row],[6]]="",Table1[[#This Row],[7]]="",Table1[[#This Row],[8]]="",Table1[[#This Row],[9]]="",Table1[[#This Row],[10]]="",Table1[[#This Row],[11]]="",Table1[[#This Row],[12]]="",Table1[[#This Row],[13]]="",Table1[[#This Row],[15]]="",Table1[[#This Row],[17]]="",Table1[[#This Row],[19]]=""),"","X")</f>
        <v>X</v>
      </c>
      <c r="AC28" s="77" t="str">
        <f>IF(Table1[[#This Row],[14]]="","","X")</f>
        <v/>
      </c>
    </row>
    <row r="29" spans="1:29" ht="41.4" x14ac:dyDescent="0.3">
      <c r="A29" s="39" t="s">
        <v>5</v>
      </c>
      <c r="B29" s="39" t="s">
        <v>108</v>
      </c>
      <c r="C29" s="40" t="s">
        <v>109</v>
      </c>
      <c r="D29" s="40" t="s">
        <v>28</v>
      </c>
      <c r="E29" s="40" t="s">
        <v>28</v>
      </c>
      <c r="F29" s="39" t="s">
        <v>36</v>
      </c>
      <c r="G29" s="63"/>
      <c r="H29" s="63"/>
      <c r="I29" s="63"/>
      <c r="J29" s="63"/>
      <c r="K29" s="63"/>
      <c r="L29" s="63"/>
      <c r="M29" s="23" t="s">
        <v>33</v>
      </c>
      <c r="N29" s="63"/>
      <c r="O29" s="63"/>
      <c r="P29" s="63"/>
      <c r="Q29" s="63"/>
      <c r="R29" s="63"/>
      <c r="S29" s="23"/>
      <c r="T29" s="63"/>
      <c r="U29" s="63"/>
      <c r="V29" s="63"/>
      <c r="W29" s="63"/>
      <c r="X29" s="63"/>
      <c r="Y29" s="63"/>
      <c r="Z29" s="66" t="str">
        <f>IF(Table1[[#This Row],[1]]="","","X")</f>
        <v/>
      </c>
      <c r="AA29" s="66" t="str">
        <f>IF(AND(Table1[[#This Row],[2]]="",Table1[[#This Row],[3]]="",Table1[[#This Row],[5]]="",Table1[[#This Row],[16]]="",Table1[[#This Row],[18]]=""),"","X")</f>
        <v/>
      </c>
      <c r="AB29" s="66" t="str">
        <f>IF(AND(Table1[[#This Row],[4]]="",Table1[[#This Row],[6]]="",Table1[[#This Row],[7]]="",Table1[[#This Row],[8]]="",Table1[[#This Row],[9]]="",Table1[[#This Row],[10]]="",Table1[[#This Row],[11]]="",Table1[[#This Row],[12]]="",Table1[[#This Row],[13]]="",Table1[[#This Row],[15]]="",Table1[[#This Row],[17]]="",Table1[[#This Row],[19]]=""),"","X")</f>
        <v>X</v>
      </c>
      <c r="AC29" s="66" t="str">
        <f>IF(Table1[[#This Row],[14]]="","","X")</f>
        <v/>
      </c>
    </row>
    <row r="30" spans="1:29" ht="41.4" x14ac:dyDescent="0.3">
      <c r="A30" s="39" t="s">
        <v>5</v>
      </c>
      <c r="B30" s="39" t="s">
        <v>110</v>
      </c>
      <c r="C30" s="40" t="s">
        <v>111</v>
      </c>
      <c r="D30" s="40" t="s">
        <v>28</v>
      </c>
      <c r="E30" s="40" t="s">
        <v>28</v>
      </c>
      <c r="F30" s="39" t="s">
        <v>36</v>
      </c>
      <c r="G30" s="63"/>
      <c r="H30" s="63"/>
      <c r="I30" s="63"/>
      <c r="J30" s="63"/>
      <c r="K30" s="23" t="s">
        <v>33</v>
      </c>
      <c r="L30" s="63"/>
      <c r="M30" s="23" t="s">
        <v>33</v>
      </c>
      <c r="N30" s="63"/>
      <c r="O30" s="63"/>
      <c r="P30" s="63"/>
      <c r="Q30" s="63"/>
      <c r="R30" s="63"/>
      <c r="S30" s="63"/>
      <c r="T30" s="63"/>
      <c r="U30" s="63"/>
      <c r="V30" s="63"/>
      <c r="W30" s="63"/>
      <c r="X30" s="63"/>
      <c r="Y30" s="63"/>
      <c r="Z30" s="66" t="str">
        <f>IF(Table1[[#This Row],[1]]="","","X")</f>
        <v/>
      </c>
      <c r="AA30" s="66" t="str">
        <f>IF(AND(Table1[[#This Row],[2]]="",Table1[[#This Row],[3]]="",Table1[[#This Row],[5]]="",Table1[[#This Row],[16]]="",Table1[[#This Row],[18]]=""),"","X")</f>
        <v>X</v>
      </c>
      <c r="AB30" s="66" t="str">
        <f>IF(AND(Table1[[#This Row],[4]]="",Table1[[#This Row],[6]]="",Table1[[#This Row],[7]]="",Table1[[#This Row],[8]]="",Table1[[#This Row],[9]]="",Table1[[#This Row],[10]]="",Table1[[#This Row],[11]]="",Table1[[#This Row],[12]]="",Table1[[#This Row],[13]]="",Table1[[#This Row],[15]]="",Table1[[#This Row],[17]]="",Table1[[#This Row],[19]]=""),"","X")</f>
        <v>X</v>
      </c>
      <c r="AC30" s="66" t="str">
        <f>IF(Table1[[#This Row],[14]]="","","X")</f>
        <v/>
      </c>
    </row>
    <row r="31" spans="1:29" ht="27.6" x14ac:dyDescent="0.3">
      <c r="A31" s="39" t="s">
        <v>5</v>
      </c>
      <c r="B31" s="39" t="s">
        <v>112</v>
      </c>
      <c r="C31" s="40" t="s">
        <v>113</v>
      </c>
      <c r="D31" s="40" t="s">
        <v>119</v>
      </c>
      <c r="E31" s="40" t="s">
        <v>30</v>
      </c>
      <c r="F31" s="39" t="s">
        <v>36</v>
      </c>
      <c r="G31" s="63"/>
      <c r="H31" s="63"/>
      <c r="I31" s="63"/>
      <c r="J31" s="63"/>
      <c r="K31" s="63"/>
      <c r="L31" s="63"/>
      <c r="M31" s="63"/>
      <c r="N31" s="63"/>
      <c r="O31" s="23"/>
      <c r="P31" s="63"/>
      <c r="Q31" s="63"/>
      <c r="R31" s="63"/>
      <c r="S31" s="63"/>
      <c r="T31" s="63"/>
      <c r="U31" s="63"/>
      <c r="V31" s="63"/>
      <c r="W31" s="63"/>
      <c r="X31" s="63"/>
      <c r="Y31" s="63"/>
      <c r="Z31" s="66" t="str">
        <f>IF(Table1[[#This Row],[1]]="","","X")</f>
        <v/>
      </c>
      <c r="AA31" s="66" t="str">
        <f>IF(AND(Table1[[#This Row],[2]]="",Table1[[#This Row],[3]]="",Table1[[#This Row],[5]]="",Table1[[#This Row],[16]]="",Table1[[#This Row],[18]]=""),"","X")</f>
        <v/>
      </c>
      <c r="AB31" s="66" t="str">
        <f>IF(AND(Table1[[#This Row],[4]]="",Table1[[#This Row],[6]]="",Table1[[#This Row],[7]]="",Table1[[#This Row],[8]]="",Table1[[#This Row],[9]]="",Table1[[#This Row],[10]]="",Table1[[#This Row],[11]]="",Table1[[#This Row],[12]]="",Table1[[#This Row],[13]]="",Table1[[#This Row],[15]]="",Table1[[#This Row],[17]]="",Table1[[#This Row],[19]]=""),"","X")</f>
        <v/>
      </c>
      <c r="AC31" s="66" t="str">
        <f>IF(Table1[[#This Row],[14]]="","","X")</f>
        <v/>
      </c>
    </row>
    <row r="32" spans="1:29" ht="69" x14ac:dyDescent="0.3">
      <c r="A32" s="39" t="s">
        <v>5</v>
      </c>
      <c r="B32" s="39" t="s">
        <v>114</v>
      </c>
      <c r="C32" s="40" t="s">
        <v>115</v>
      </c>
      <c r="D32" s="40" t="s">
        <v>28</v>
      </c>
      <c r="E32" s="40" t="s">
        <v>28</v>
      </c>
      <c r="F32" s="39" t="s">
        <v>36</v>
      </c>
      <c r="G32" s="63"/>
      <c r="H32" s="63"/>
      <c r="I32" s="63"/>
      <c r="J32" s="63"/>
      <c r="K32" s="63"/>
      <c r="L32" s="63"/>
      <c r="M32" s="23" t="s">
        <v>33</v>
      </c>
      <c r="N32" s="63"/>
      <c r="O32" s="23"/>
      <c r="P32" s="63"/>
      <c r="Q32" s="63"/>
      <c r="R32" s="23" t="s">
        <v>33</v>
      </c>
      <c r="S32" s="63"/>
      <c r="T32" s="63"/>
      <c r="U32" s="63"/>
      <c r="V32" s="63"/>
      <c r="W32" s="63"/>
      <c r="X32" s="63"/>
      <c r="Y32" s="63"/>
      <c r="Z32" s="66" t="str">
        <f>IF(Table1[[#This Row],[1]]="","","X")</f>
        <v/>
      </c>
      <c r="AA32" s="66" t="str">
        <f>IF(AND(Table1[[#This Row],[2]]="",Table1[[#This Row],[3]]="",Table1[[#This Row],[5]]="",Table1[[#This Row],[16]]="",Table1[[#This Row],[18]]=""),"","X")</f>
        <v/>
      </c>
      <c r="AB32" s="66" t="str">
        <f>IF(AND(Table1[[#This Row],[4]]="",Table1[[#This Row],[6]]="",Table1[[#This Row],[7]]="",Table1[[#This Row],[8]]="",Table1[[#This Row],[9]]="",Table1[[#This Row],[10]]="",Table1[[#This Row],[11]]="",Table1[[#This Row],[12]]="",Table1[[#This Row],[13]]="",Table1[[#This Row],[15]]="",Table1[[#This Row],[17]]="",Table1[[#This Row],[19]]=""),"","X")</f>
        <v>X</v>
      </c>
      <c r="AC32" s="66" t="str">
        <f>IF(Table1[[#This Row],[14]]="","","X")</f>
        <v/>
      </c>
    </row>
    <row r="33" spans="1:29" ht="55.2" x14ac:dyDescent="0.3">
      <c r="A33" s="39" t="s">
        <v>5</v>
      </c>
      <c r="B33" s="39" t="s">
        <v>116</v>
      </c>
      <c r="C33" s="40" t="s">
        <v>117</v>
      </c>
      <c r="D33" s="40" t="s">
        <v>28</v>
      </c>
      <c r="E33" s="40" t="s">
        <v>28</v>
      </c>
      <c r="F33" s="39" t="s">
        <v>36</v>
      </c>
      <c r="G33" s="63"/>
      <c r="H33" s="63"/>
      <c r="I33" s="63"/>
      <c r="J33" s="63"/>
      <c r="K33" s="23" t="s">
        <v>33</v>
      </c>
      <c r="L33" s="63"/>
      <c r="M33" s="23" t="s">
        <v>33</v>
      </c>
      <c r="N33" s="63"/>
      <c r="O33" s="63"/>
      <c r="P33" s="63"/>
      <c r="Q33" s="63"/>
      <c r="R33" s="63"/>
      <c r="S33" s="63"/>
      <c r="T33" s="63"/>
      <c r="U33" s="63"/>
      <c r="V33" s="63"/>
      <c r="W33" s="63"/>
      <c r="X33" s="63"/>
      <c r="Y33" s="63"/>
      <c r="Z33" s="66" t="str">
        <f>IF(Table1[[#This Row],[1]]="","","X")</f>
        <v/>
      </c>
      <c r="AA33" s="66" t="str">
        <f>IF(AND(Table1[[#This Row],[2]]="",Table1[[#This Row],[3]]="",Table1[[#This Row],[5]]="",Table1[[#This Row],[16]]="",Table1[[#This Row],[18]]=""),"","X")</f>
        <v>X</v>
      </c>
      <c r="AB33" s="66" t="str">
        <f>IF(AND(Table1[[#This Row],[4]]="",Table1[[#This Row],[6]]="",Table1[[#This Row],[7]]="",Table1[[#This Row],[8]]="",Table1[[#This Row],[9]]="",Table1[[#This Row],[10]]="",Table1[[#This Row],[11]]="",Table1[[#This Row],[12]]="",Table1[[#This Row],[13]]="",Table1[[#This Row],[15]]="",Table1[[#This Row],[17]]="",Table1[[#This Row],[19]]=""),"","X")</f>
        <v>X</v>
      </c>
      <c r="AC33" s="66" t="str">
        <f>IF(Table1[[#This Row],[14]]="","","X")</f>
        <v/>
      </c>
    </row>
    <row r="34" spans="1:29" ht="27.6" x14ac:dyDescent="0.3">
      <c r="A34" s="39" t="s">
        <v>6</v>
      </c>
      <c r="B34" s="39" t="s">
        <v>73</v>
      </c>
      <c r="C34" s="40" t="s">
        <v>74</v>
      </c>
      <c r="D34" s="40" t="s">
        <v>28</v>
      </c>
      <c r="E34" s="40" t="s">
        <v>28</v>
      </c>
      <c r="F34" s="39" t="s">
        <v>36</v>
      </c>
      <c r="G34" s="63"/>
      <c r="H34" s="63"/>
      <c r="I34" s="23" t="s">
        <v>33</v>
      </c>
      <c r="J34" s="63"/>
      <c r="K34" s="63"/>
      <c r="L34" s="63"/>
      <c r="M34" s="63"/>
      <c r="N34" s="63"/>
      <c r="O34" s="63"/>
      <c r="P34" s="63"/>
      <c r="Q34" s="63"/>
      <c r="R34" s="63"/>
      <c r="S34" s="63"/>
      <c r="T34" s="63"/>
      <c r="U34" s="63"/>
      <c r="V34" s="63"/>
      <c r="W34" s="63"/>
      <c r="X34" s="63"/>
      <c r="Y34" s="63"/>
      <c r="Z34" s="66" t="str">
        <f>IF(Table1[[#This Row],[1]]="","","X")</f>
        <v/>
      </c>
      <c r="AA34" s="66" t="str">
        <f>IF(AND(Table1[[#This Row],[2]]="",Table1[[#This Row],[3]]="",Table1[[#This Row],[5]]="",Table1[[#This Row],[16]]="",Table1[[#This Row],[18]]=""),"","X")</f>
        <v>X</v>
      </c>
      <c r="AB34" s="66" t="str">
        <f>IF(AND(Table1[[#This Row],[4]]="",Table1[[#This Row],[6]]="",Table1[[#This Row],[7]]="",Table1[[#This Row],[8]]="",Table1[[#This Row],[9]]="",Table1[[#This Row],[10]]="",Table1[[#This Row],[11]]="",Table1[[#This Row],[12]]="",Table1[[#This Row],[13]]="",Table1[[#This Row],[15]]="",Table1[[#This Row],[17]]="",Table1[[#This Row],[19]]=""),"","X")</f>
        <v/>
      </c>
      <c r="AC34" s="66" t="str">
        <f>IF(Table1[[#This Row],[14]]="","","X")</f>
        <v/>
      </c>
    </row>
    <row r="35" spans="1:29" ht="41.4" x14ac:dyDescent="0.3">
      <c r="A35" s="39" t="s">
        <v>6</v>
      </c>
      <c r="B35" s="39" t="s">
        <v>79</v>
      </c>
      <c r="C35" s="40" t="s">
        <v>80</v>
      </c>
      <c r="D35" s="40" t="s">
        <v>81</v>
      </c>
      <c r="E35" s="40" t="s">
        <v>30</v>
      </c>
      <c r="F35" s="39" t="s">
        <v>36</v>
      </c>
      <c r="G35" s="63"/>
      <c r="H35" s="63"/>
      <c r="I35" s="23" t="s">
        <v>33</v>
      </c>
      <c r="J35" s="63"/>
      <c r="K35" s="63"/>
      <c r="L35" s="63"/>
      <c r="M35" s="63"/>
      <c r="N35" s="63"/>
      <c r="O35" s="63"/>
      <c r="P35" s="63"/>
      <c r="Q35" s="63"/>
      <c r="R35" s="63"/>
      <c r="S35" s="63"/>
      <c r="T35" s="63"/>
      <c r="U35" s="63"/>
      <c r="V35" s="63"/>
      <c r="W35" s="63"/>
      <c r="X35" s="63"/>
      <c r="Y35" s="63"/>
      <c r="Z35" s="66" t="str">
        <f>IF(Table1[[#This Row],[1]]="","","X")</f>
        <v/>
      </c>
      <c r="AA35" s="66" t="str">
        <f>IF(AND(Table1[[#This Row],[2]]="",Table1[[#This Row],[3]]="",Table1[[#This Row],[5]]="",Table1[[#This Row],[16]]="",Table1[[#This Row],[18]]=""),"","X")</f>
        <v>X</v>
      </c>
      <c r="AB35" s="66" t="str">
        <f>IF(AND(Table1[[#This Row],[4]]="",Table1[[#This Row],[6]]="",Table1[[#This Row],[7]]="",Table1[[#This Row],[8]]="",Table1[[#This Row],[9]]="",Table1[[#This Row],[10]]="",Table1[[#This Row],[11]]="",Table1[[#This Row],[12]]="",Table1[[#This Row],[13]]="",Table1[[#This Row],[15]]="",Table1[[#This Row],[17]]="",Table1[[#This Row],[19]]=""),"","X")</f>
        <v/>
      </c>
      <c r="AC35" s="66" t="str">
        <f>IF(Table1[[#This Row],[14]]="","","X")</f>
        <v/>
      </c>
    </row>
    <row r="36" spans="1:29" ht="15.6" x14ac:dyDescent="0.3">
      <c r="A36" s="39" t="s">
        <v>6</v>
      </c>
      <c r="B36" s="39" t="s">
        <v>85</v>
      </c>
      <c r="C36" s="40" t="s">
        <v>86</v>
      </c>
      <c r="D36" s="40" t="s">
        <v>28</v>
      </c>
      <c r="E36" s="40" t="s">
        <v>28</v>
      </c>
      <c r="F36" s="39" t="s">
        <v>36</v>
      </c>
      <c r="G36" s="63"/>
      <c r="H36" s="23"/>
      <c r="I36" s="23" t="s">
        <v>33</v>
      </c>
      <c r="J36" s="63"/>
      <c r="K36" s="63"/>
      <c r="L36" s="23"/>
      <c r="M36" s="63"/>
      <c r="N36" s="63"/>
      <c r="O36" s="63"/>
      <c r="P36" s="63"/>
      <c r="Q36" s="63"/>
      <c r="R36" s="23"/>
      <c r="S36" s="63"/>
      <c r="T36" s="63"/>
      <c r="U36" s="63"/>
      <c r="V36" s="63"/>
      <c r="W36" s="63"/>
      <c r="X36" s="63"/>
      <c r="Y36" s="63"/>
      <c r="Z36" s="66" t="str">
        <f>IF(Table1[[#This Row],[1]]="","","X")</f>
        <v/>
      </c>
      <c r="AA36" s="66" t="str">
        <f>IF(AND(Table1[[#This Row],[2]]="",Table1[[#This Row],[3]]="",Table1[[#This Row],[5]]="",Table1[[#This Row],[16]]="",Table1[[#This Row],[18]]=""),"","X")</f>
        <v>X</v>
      </c>
      <c r="AB36" s="66" t="str">
        <f>IF(AND(Table1[[#This Row],[4]]="",Table1[[#This Row],[6]]="",Table1[[#This Row],[7]]="",Table1[[#This Row],[8]]="",Table1[[#This Row],[9]]="",Table1[[#This Row],[10]]="",Table1[[#This Row],[11]]="",Table1[[#This Row],[12]]="",Table1[[#This Row],[13]]="",Table1[[#This Row],[15]]="",Table1[[#This Row],[17]]="",Table1[[#This Row],[19]]=""),"","X")</f>
        <v/>
      </c>
      <c r="AC36" s="66" t="str">
        <f>IF(Table1[[#This Row],[14]]="","","X")</f>
        <v/>
      </c>
    </row>
    <row r="37" spans="1:29" ht="27.6" x14ac:dyDescent="0.3">
      <c r="A37" s="39" t="s">
        <v>35</v>
      </c>
      <c r="B37" s="39" t="s">
        <v>76</v>
      </c>
      <c r="C37" s="40" t="s">
        <v>77</v>
      </c>
      <c r="D37" s="40" t="s">
        <v>28</v>
      </c>
      <c r="E37" s="40" t="s">
        <v>28</v>
      </c>
      <c r="F37" s="39" t="s">
        <v>36</v>
      </c>
      <c r="G37" s="63"/>
      <c r="H37" s="63"/>
      <c r="I37" s="63"/>
      <c r="J37" s="63"/>
      <c r="K37" s="63"/>
      <c r="L37" s="23" t="s">
        <v>33</v>
      </c>
      <c r="M37" s="63"/>
      <c r="N37" s="63"/>
      <c r="O37" s="63"/>
      <c r="P37" s="63"/>
      <c r="Q37" s="63"/>
      <c r="R37" s="63"/>
      <c r="S37" s="63"/>
      <c r="T37" s="63"/>
      <c r="U37" s="23"/>
      <c r="V37" s="63"/>
      <c r="W37" s="63"/>
      <c r="X37" s="63"/>
      <c r="Y37" s="23"/>
      <c r="Z37" s="66" t="str">
        <f>IF(Table1[[#This Row],[1]]="","","X")</f>
        <v/>
      </c>
      <c r="AA37" s="66" t="str">
        <f>IF(AND(Table1[[#This Row],[2]]="",Table1[[#This Row],[3]]="",Table1[[#This Row],[5]]="",Table1[[#This Row],[16]]="",Table1[[#This Row],[18]]=""),"","X")</f>
        <v/>
      </c>
      <c r="AB37" s="66" t="str">
        <f>IF(AND(Table1[[#This Row],[4]]="",Table1[[#This Row],[6]]="",Table1[[#This Row],[7]]="",Table1[[#This Row],[8]]="",Table1[[#This Row],[9]]="",Table1[[#This Row],[10]]="",Table1[[#This Row],[11]]="",Table1[[#This Row],[12]]="",Table1[[#This Row],[13]]="",Table1[[#This Row],[15]]="",Table1[[#This Row],[17]]="",Table1[[#This Row],[19]]=""),"","X")</f>
        <v>X</v>
      </c>
      <c r="AC37" s="66" t="str">
        <f>IF(Table1[[#This Row],[14]]="","","X")</f>
        <v/>
      </c>
    </row>
    <row r="38" spans="1:29" ht="27.6" x14ac:dyDescent="0.3">
      <c r="A38" s="39" t="s">
        <v>35</v>
      </c>
      <c r="B38" s="39" t="s">
        <v>121</v>
      </c>
      <c r="C38" s="40" t="s">
        <v>122</v>
      </c>
      <c r="D38" s="40" t="s">
        <v>28</v>
      </c>
      <c r="E38" s="40" t="s">
        <v>28</v>
      </c>
      <c r="F38" s="39" t="s">
        <v>36</v>
      </c>
      <c r="G38" s="63"/>
      <c r="H38" s="63"/>
      <c r="I38" s="63"/>
      <c r="J38" s="63"/>
      <c r="K38" s="63"/>
      <c r="L38" s="23" t="s">
        <v>33</v>
      </c>
      <c r="M38" s="63"/>
      <c r="N38" s="63"/>
      <c r="O38" s="63"/>
      <c r="P38" s="63"/>
      <c r="Q38" s="63"/>
      <c r="R38" s="23"/>
      <c r="S38" s="63"/>
      <c r="T38" s="63"/>
      <c r="U38" s="63"/>
      <c r="V38" s="63"/>
      <c r="W38" s="63"/>
      <c r="X38" s="63"/>
      <c r="Y38" s="23"/>
      <c r="Z38" s="66" t="str">
        <f>IF(Table1[[#This Row],[1]]="","","X")</f>
        <v/>
      </c>
      <c r="AA38" s="66" t="str">
        <f>IF(AND(Table1[[#This Row],[2]]="",Table1[[#This Row],[3]]="",Table1[[#This Row],[5]]="",Table1[[#This Row],[16]]="",Table1[[#This Row],[18]]=""),"","X")</f>
        <v/>
      </c>
      <c r="AB38" s="66" t="str">
        <f>IF(AND(Table1[[#This Row],[4]]="",Table1[[#This Row],[6]]="",Table1[[#This Row],[7]]="",Table1[[#This Row],[8]]="",Table1[[#This Row],[9]]="",Table1[[#This Row],[10]]="",Table1[[#This Row],[11]]="",Table1[[#This Row],[12]]="",Table1[[#This Row],[13]]="",Table1[[#This Row],[15]]="",Table1[[#This Row],[17]]="",Table1[[#This Row],[19]]=""),"","X")</f>
        <v>X</v>
      </c>
      <c r="AC38" s="66" t="str">
        <f>IF(Table1[[#This Row],[14]]="","","X")</f>
        <v/>
      </c>
    </row>
    <row r="39" spans="1:29" ht="69" x14ac:dyDescent="0.3">
      <c r="A39" s="39" t="s">
        <v>9</v>
      </c>
      <c r="B39" s="39" t="s">
        <v>123</v>
      </c>
      <c r="C39" s="40" t="s">
        <v>124</v>
      </c>
      <c r="D39" s="40" t="s">
        <v>78</v>
      </c>
      <c r="E39" s="40" t="s">
        <v>30</v>
      </c>
      <c r="F39" s="39" t="s">
        <v>36</v>
      </c>
      <c r="G39" s="63"/>
      <c r="H39" s="23"/>
      <c r="I39" s="63"/>
      <c r="J39" s="63"/>
      <c r="K39" s="63"/>
      <c r="L39" s="23"/>
      <c r="M39" s="23" t="s">
        <v>33</v>
      </c>
      <c r="N39" s="63"/>
      <c r="O39" s="63"/>
      <c r="P39" s="63"/>
      <c r="Q39" s="63"/>
      <c r="R39" s="63"/>
      <c r="S39" s="63"/>
      <c r="T39" s="63"/>
      <c r="U39" s="63"/>
      <c r="V39" s="63"/>
      <c r="W39" s="63"/>
      <c r="X39" s="63"/>
      <c r="Y39" s="63"/>
      <c r="Z39" s="66" t="str">
        <f>IF(Table1[[#This Row],[1]]="","","X")</f>
        <v/>
      </c>
      <c r="AA39" s="66" t="str">
        <f>IF(AND(Table1[[#This Row],[2]]="",Table1[[#This Row],[3]]="",Table1[[#This Row],[5]]="",Table1[[#This Row],[16]]="",Table1[[#This Row],[18]]=""),"","X")</f>
        <v/>
      </c>
      <c r="AB39" s="66" t="str">
        <f>IF(AND(Table1[[#This Row],[4]]="",Table1[[#This Row],[6]]="",Table1[[#This Row],[7]]="",Table1[[#This Row],[8]]="",Table1[[#This Row],[9]]="",Table1[[#This Row],[10]]="",Table1[[#This Row],[11]]="",Table1[[#This Row],[12]]="",Table1[[#This Row],[13]]="",Table1[[#This Row],[15]]="",Table1[[#This Row],[17]]="",Table1[[#This Row],[19]]=""),"","X")</f>
        <v>X</v>
      </c>
      <c r="AC39" s="66" t="str">
        <f>IF(Table1[[#This Row],[14]]="","","X")</f>
        <v/>
      </c>
    </row>
    <row r="40" spans="1:29" ht="41.4" x14ac:dyDescent="0.3">
      <c r="A40" s="39" t="s">
        <v>8</v>
      </c>
      <c r="B40" s="39" t="s">
        <v>64</v>
      </c>
      <c r="C40" s="40" t="s">
        <v>65</v>
      </c>
      <c r="D40" s="40" t="s">
        <v>28</v>
      </c>
      <c r="E40" s="40" t="s">
        <v>28</v>
      </c>
      <c r="F40" s="39" t="s">
        <v>1</v>
      </c>
      <c r="G40" s="63"/>
      <c r="H40" s="23"/>
      <c r="I40" s="23" t="s">
        <v>33</v>
      </c>
      <c r="J40" s="63"/>
      <c r="K40" s="63"/>
      <c r="L40" s="23"/>
      <c r="M40" s="63"/>
      <c r="N40" s="63"/>
      <c r="O40" s="63"/>
      <c r="P40" s="63"/>
      <c r="Q40" s="63"/>
      <c r="R40" s="63"/>
      <c r="S40" s="63"/>
      <c r="T40" s="23"/>
      <c r="U40" s="23"/>
      <c r="V40" s="63"/>
      <c r="W40" s="63"/>
      <c r="X40" s="63"/>
      <c r="Y40" s="23"/>
      <c r="Z40" s="66" t="str">
        <f>IF(Table1[[#This Row],[1]]="","","X")</f>
        <v/>
      </c>
      <c r="AA40" s="66" t="str">
        <f>IF(AND(Table1[[#This Row],[2]]="",Table1[[#This Row],[3]]="",Table1[[#This Row],[5]]="",Table1[[#This Row],[16]]="",Table1[[#This Row],[18]]=""),"","X")</f>
        <v>X</v>
      </c>
      <c r="AB40" s="66" t="str">
        <f>IF(AND(Table1[[#This Row],[4]]="",Table1[[#This Row],[6]]="",Table1[[#This Row],[7]]="",Table1[[#This Row],[8]]="",Table1[[#This Row],[9]]="",Table1[[#This Row],[10]]="",Table1[[#This Row],[11]]="",Table1[[#This Row],[12]]="",Table1[[#This Row],[13]]="",Table1[[#This Row],[15]]="",Table1[[#This Row],[17]]="",Table1[[#This Row],[19]]=""),"","X")</f>
        <v/>
      </c>
      <c r="AC40" s="66" t="str">
        <f>IF(Table1[[#This Row],[14]]="","","X")</f>
        <v/>
      </c>
    </row>
    <row r="41" spans="1:29" ht="41.4" x14ac:dyDescent="0.3">
      <c r="A41" s="64" t="s">
        <v>5</v>
      </c>
      <c r="B41" s="39" t="s">
        <v>129</v>
      </c>
      <c r="C41" s="40" t="s">
        <v>131</v>
      </c>
      <c r="D41" s="40" t="s">
        <v>28</v>
      </c>
      <c r="E41" s="40" t="s">
        <v>28</v>
      </c>
      <c r="F41" s="39" t="s">
        <v>36</v>
      </c>
      <c r="G41" s="63"/>
      <c r="H41" s="63"/>
      <c r="I41" s="63"/>
      <c r="J41" s="63"/>
      <c r="K41" s="63"/>
      <c r="L41" s="63"/>
      <c r="M41" s="23" t="s">
        <v>33</v>
      </c>
      <c r="N41" s="63"/>
      <c r="O41" s="63"/>
      <c r="P41" s="63"/>
      <c r="Q41" s="63"/>
      <c r="R41" s="63"/>
      <c r="S41" s="23" t="s">
        <v>33</v>
      </c>
      <c r="T41" s="63"/>
      <c r="U41" s="63"/>
      <c r="V41" s="63"/>
      <c r="W41" s="63"/>
      <c r="X41" s="63"/>
      <c r="Y41" s="63"/>
      <c r="Z41" s="66" t="str">
        <f>IF(Table1[[#This Row],[1]]="","","X")</f>
        <v/>
      </c>
      <c r="AA41" s="66" t="str">
        <f>IF(AND(Table1[[#This Row],[2]]="",Table1[[#This Row],[3]]="",Table1[[#This Row],[5]]="",Table1[[#This Row],[16]]="",Table1[[#This Row],[18]]=""),"","X")</f>
        <v/>
      </c>
      <c r="AB41" s="66" t="str">
        <f>IF(AND(Table1[[#This Row],[4]]="",Table1[[#This Row],[6]]="",Table1[[#This Row],[7]]="",Table1[[#This Row],[8]]="",Table1[[#This Row],[9]]="",Table1[[#This Row],[10]]="",Table1[[#This Row],[11]]="",Table1[[#This Row],[12]]="",Table1[[#This Row],[13]]="",Table1[[#This Row],[15]]="",Table1[[#This Row],[17]]="",Table1[[#This Row],[19]]=""),"","X")</f>
        <v>X</v>
      </c>
      <c r="AC41" s="66" t="str">
        <f>IF(Table1[[#This Row],[14]]="","","X")</f>
        <v/>
      </c>
    </row>
    <row r="42" spans="1:29" ht="55.2" x14ac:dyDescent="0.3">
      <c r="A42" s="64" t="s">
        <v>59</v>
      </c>
      <c r="B42" s="39" t="s">
        <v>130</v>
      </c>
      <c r="C42" s="40" t="s">
        <v>132</v>
      </c>
      <c r="D42" s="40" t="s">
        <v>28</v>
      </c>
      <c r="E42" s="40" t="s">
        <v>28</v>
      </c>
      <c r="F42" s="39" t="s">
        <v>36</v>
      </c>
      <c r="G42" s="63"/>
      <c r="H42" s="63"/>
      <c r="I42" s="63"/>
      <c r="J42" s="63"/>
      <c r="K42" s="63"/>
      <c r="L42" s="63"/>
      <c r="M42" s="23" t="s">
        <v>33</v>
      </c>
      <c r="N42" s="63"/>
      <c r="O42" s="63"/>
      <c r="P42" s="63"/>
      <c r="Q42" s="63"/>
      <c r="R42" s="63"/>
      <c r="S42" s="23" t="s">
        <v>33</v>
      </c>
      <c r="T42" s="63"/>
      <c r="U42" s="63"/>
      <c r="V42" s="63"/>
      <c r="W42" s="63"/>
      <c r="X42" s="63"/>
      <c r="Y42" s="63"/>
      <c r="Z42" s="66" t="str">
        <f>IF(Table1[[#This Row],[1]]="","","X")</f>
        <v/>
      </c>
      <c r="AA42" s="66" t="str">
        <f>IF(AND(Table1[[#This Row],[2]]="",Table1[[#This Row],[3]]="",Table1[[#This Row],[5]]="",Table1[[#This Row],[16]]="",Table1[[#This Row],[18]]=""),"","X")</f>
        <v/>
      </c>
      <c r="AB42" s="66" t="str">
        <f>IF(AND(Table1[[#This Row],[4]]="",Table1[[#This Row],[6]]="",Table1[[#This Row],[7]]="",Table1[[#This Row],[8]]="",Table1[[#This Row],[9]]="",Table1[[#This Row],[10]]="",Table1[[#This Row],[11]]="",Table1[[#This Row],[12]]="",Table1[[#This Row],[13]]="",Table1[[#This Row],[15]]="",Table1[[#This Row],[17]]="",Table1[[#This Row],[19]]=""),"","X")</f>
        <v>X</v>
      </c>
      <c r="AC42" s="66" t="str">
        <f>IF(Table1[[#This Row],[14]]="","","X")</f>
        <v/>
      </c>
    </row>
    <row r="43" spans="1:29" ht="41.4" x14ac:dyDescent="0.3">
      <c r="A43" s="64" t="s">
        <v>5</v>
      </c>
      <c r="B43" s="39" t="s">
        <v>133</v>
      </c>
      <c r="C43" s="40" t="s">
        <v>134</v>
      </c>
      <c r="D43" s="40" t="s">
        <v>28</v>
      </c>
      <c r="E43" s="40" t="s">
        <v>28</v>
      </c>
      <c r="F43" s="39" t="s">
        <v>36</v>
      </c>
      <c r="G43" s="63"/>
      <c r="H43" s="63"/>
      <c r="I43" s="63"/>
      <c r="J43" s="63"/>
      <c r="K43" s="63"/>
      <c r="L43" s="63"/>
      <c r="M43" s="23" t="s">
        <v>33</v>
      </c>
      <c r="N43" s="63"/>
      <c r="O43" s="63"/>
      <c r="P43" s="63"/>
      <c r="Q43" s="63"/>
      <c r="R43" s="63"/>
      <c r="S43" s="23" t="s">
        <v>33</v>
      </c>
      <c r="T43" s="63"/>
      <c r="U43" s="63"/>
      <c r="V43" s="63"/>
      <c r="W43" s="63"/>
      <c r="X43" s="63"/>
      <c r="Y43" s="75"/>
      <c r="Z43" s="76" t="str">
        <f>IF(Table1[[#This Row],[1]]="","","X")</f>
        <v/>
      </c>
      <c r="AA43" s="76" t="str">
        <f>IF(AND(Table1[[#This Row],[2]]="",Table1[[#This Row],[3]]="",Table1[[#This Row],[5]]="",Table1[[#This Row],[16]]="",Table1[[#This Row],[18]]=""),"","X")</f>
        <v/>
      </c>
      <c r="AB43" s="66" t="str">
        <f>IF(AND(Table1[[#This Row],[4]]="",Table1[[#This Row],[6]]="",Table1[[#This Row],[7]]="",Table1[[#This Row],[8]]="",Table1[[#This Row],[9]]="",Table1[[#This Row],[10]]="",Table1[[#This Row],[11]]="",Table1[[#This Row],[12]]="",Table1[[#This Row],[13]]="",Table1[[#This Row],[15]]="",Table1[[#This Row],[17]]="",Table1[[#This Row],[19]]=""),"","X")</f>
        <v>X</v>
      </c>
      <c r="AC43" s="66" t="str">
        <f>IF(Table1[[#This Row],[14]]="","","X")</f>
        <v/>
      </c>
    </row>
    <row r="44" spans="1:29" ht="27.6" x14ac:dyDescent="0.3">
      <c r="A44" s="64" t="s">
        <v>5</v>
      </c>
      <c r="B44" s="39" t="s">
        <v>145</v>
      </c>
      <c r="C44" s="65" t="s">
        <v>159</v>
      </c>
      <c r="D44" s="65" t="s">
        <v>28</v>
      </c>
      <c r="E44" s="40" t="s">
        <v>28</v>
      </c>
      <c r="F44" s="39" t="s">
        <v>36</v>
      </c>
      <c r="G44" s="63"/>
      <c r="H44" s="63"/>
      <c r="I44" s="63"/>
      <c r="J44" s="63"/>
      <c r="K44" s="63"/>
      <c r="L44" s="63"/>
      <c r="M44" s="23" t="s">
        <v>33</v>
      </c>
      <c r="N44" s="63"/>
      <c r="O44" s="63"/>
      <c r="P44" s="63"/>
      <c r="Q44" s="63"/>
      <c r="R44" s="63"/>
      <c r="S44" s="63"/>
      <c r="T44" s="63"/>
      <c r="U44" s="63"/>
      <c r="V44" s="63"/>
      <c r="W44" s="63"/>
      <c r="X44" s="63"/>
      <c r="Y44" s="63"/>
      <c r="Z44" s="66" t="str">
        <f>IF(Table1[[#This Row],[1]]="","","X")</f>
        <v/>
      </c>
      <c r="AA44" s="66" t="str">
        <f>IF(AND(Table1[[#This Row],[2]]="",Table1[[#This Row],[3]]="",Table1[[#This Row],[5]]="",Table1[[#This Row],[16]]="",Table1[[#This Row],[18]]=""),"","X")</f>
        <v/>
      </c>
      <c r="AB44" s="66" t="str">
        <f>IF(AND(Table1[[#This Row],[4]]="",Table1[[#This Row],[6]]="",Table1[[#This Row],[7]]="",Table1[[#This Row],[8]]="",Table1[[#This Row],[9]]="",Table1[[#This Row],[10]]="",Table1[[#This Row],[11]]="",Table1[[#This Row],[12]]="",Table1[[#This Row],[13]]="",Table1[[#This Row],[15]]="",Table1[[#This Row],[17]]="",Table1[[#This Row],[19]]=""),"","X")</f>
        <v>X</v>
      </c>
      <c r="AC44" s="66" t="str">
        <f>IF(Table1[[#This Row],[14]]="","","X")</f>
        <v/>
      </c>
    </row>
    <row r="45" spans="1:29" ht="41.4" x14ac:dyDescent="0.3">
      <c r="A45" s="64" t="s">
        <v>5</v>
      </c>
      <c r="B45" s="39" t="s">
        <v>146</v>
      </c>
      <c r="C45" s="65" t="s">
        <v>160</v>
      </c>
      <c r="D45" s="65" t="s">
        <v>173</v>
      </c>
      <c r="E45" s="40" t="s">
        <v>30</v>
      </c>
      <c r="F45" s="39" t="s">
        <v>36</v>
      </c>
      <c r="G45" s="63"/>
      <c r="H45" s="63"/>
      <c r="I45" s="63"/>
      <c r="J45" s="63"/>
      <c r="K45" s="63"/>
      <c r="L45" s="63"/>
      <c r="M45" s="63"/>
      <c r="N45" s="63"/>
      <c r="O45" s="63"/>
      <c r="P45" s="63"/>
      <c r="Q45" s="63"/>
      <c r="R45" s="63"/>
      <c r="S45" s="63"/>
      <c r="T45" s="63"/>
      <c r="U45" s="63"/>
      <c r="V45" s="63"/>
      <c r="W45" s="63"/>
      <c r="X45" s="63"/>
      <c r="Y45" s="63"/>
      <c r="Z45" s="66" t="str">
        <f>IF(Table1[[#This Row],[1]]="","","X")</f>
        <v/>
      </c>
      <c r="AA45" s="66" t="str">
        <f>IF(AND(Table1[[#This Row],[2]]="",Table1[[#This Row],[3]]="",Table1[[#This Row],[5]]="",Table1[[#This Row],[16]]="",Table1[[#This Row],[18]]=""),"","X")</f>
        <v/>
      </c>
      <c r="AB45" s="66" t="str">
        <f>IF(AND(Table1[[#This Row],[4]]="",Table1[[#This Row],[6]]="",Table1[[#This Row],[7]]="",Table1[[#This Row],[8]]="",Table1[[#This Row],[9]]="",Table1[[#This Row],[10]]="",Table1[[#This Row],[11]]="",Table1[[#This Row],[12]]="",Table1[[#This Row],[13]]="",Table1[[#This Row],[15]]="",Table1[[#This Row],[17]]="",Table1[[#This Row],[19]]=""),"","X")</f>
        <v/>
      </c>
      <c r="AC45" s="66" t="str">
        <f>IF(Table1[[#This Row],[14]]="","","X")</f>
        <v/>
      </c>
    </row>
    <row r="46" spans="1:29" ht="82.8" x14ac:dyDescent="0.3">
      <c r="A46" s="64" t="s">
        <v>5</v>
      </c>
      <c r="B46" s="39" t="s">
        <v>147</v>
      </c>
      <c r="C46" s="65" t="s">
        <v>161</v>
      </c>
      <c r="D46" s="65" t="s">
        <v>28</v>
      </c>
      <c r="E46" s="40" t="s">
        <v>28</v>
      </c>
      <c r="F46" s="39" t="s">
        <v>36</v>
      </c>
      <c r="G46" s="63"/>
      <c r="H46" s="63"/>
      <c r="I46" s="23" t="s">
        <v>33</v>
      </c>
      <c r="J46" s="63"/>
      <c r="K46" s="63"/>
      <c r="L46" s="63"/>
      <c r="M46" s="63"/>
      <c r="N46" s="63"/>
      <c r="O46" s="63"/>
      <c r="P46" s="63"/>
      <c r="Q46" s="63"/>
      <c r="R46" s="63"/>
      <c r="S46" s="63"/>
      <c r="T46" s="63"/>
      <c r="U46" s="63"/>
      <c r="V46" s="63"/>
      <c r="W46" s="63"/>
      <c r="X46" s="63"/>
      <c r="Y46" s="63"/>
      <c r="Z46" s="66" t="str">
        <f>IF(Table1[[#This Row],[1]]="","","X")</f>
        <v/>
      </c>
      <c r="AA46" s="66" t="str">
        <f>IF(AND(Table1[[#This Row],[2]]="",Table1[[#This Row],[3]]="",Table1[[#This Row],[5]]="",Table1[[#This Row],[16]]="",Table1[[#This Row],[18]]=""),"","X")</f>
        <v>X</v>
      </c>
      <c r="AB46" s="66" t="str">
        <f>IF(AND(Table1[[#This Row],[4]]="",Table1[[#This Row],[6]]="",Table1[[#This Row],[7]]="",Table1[[#This Row],[8]]="",Table1[[#This Row],[9]]="",Table1[[#This Row],[10]]="",Table1[[#This Row],[11]]="",Table1[[#This Row],[12]]="",Table1[[#This Row],[13]]="",Table1[[#This Row],[15]]="",Table1[[#This Row],[17]]="",Table1[[#This Row],[19]]=""),"","X")</f>
        <v/>
      </c>
      <c r="AC46" s="66" t="str">
        <f>IF(Table1[[#This Row],[14]]="","","X")</f>
        <v/>
      </c>
    </row>
    <row r="47" spans="1:29" ht="15.6" x14ac:dyDescent="0.3">
      <c r="A47" s="64" t="s">
        <v>5</v>
      </c>
      <c r="B47" s="39" t="s">
        <v>148</v>
      </c>
      <c r="C47" s="65" t="s">
        <v>162</v>
      </c>
      <c r="D47" s="65" t="s">
        <v>28</v>
      </c>
      <c r="E47" s="40" t="s">
        <v>28</v>
      </c>
      <c r="F47" s="39" t="s">
        <v>36</v>
      </c>
      <c r="G47" s="63"/>
      <c r="H47" s="63"/>
      <c r="I47" s="23"/>
      <c r="J47" s="63"/>
      <c r="K47" s="63"/>
      <c r="L47" s="63"/>
      <c r="M47" s="23"/>
      <c r="N47" s="63"/>
      <c r="O47" s="63"/>
      <c r="P47" s="63"/>
      <c r="Q47" s="63"/>
      <c r="R47" s="63"/>
      <c r="S47" s="63"/>
      <c r="T47" s="63"/>
      <c r="U47" s="63"/>
      <c r="V47" s="63"/>
      <c r="W47" s="63"/>
      <c r="X47" s="63"/>
      <c r="Y47" s="63"/>
      <c r="Z47" s="66" t="str">
        <f>IF(Table1[[#This Row],[1]]="","","X")</f>
        <v/>
      </c>
      <c r="AA47" s="66" t="str">
        <f>IF(AND(Table1[[#This Row],[2]]="",Table1[[#This Row],[3]]="",Table1[[#This Row],[5]]="",Table1[[#This Row],[16]]="",Table1[[#This Row],[18]]=""),"","X")</f>
        <v/>
      </c>
      <c r="AB47" s="66" t="str">
        <f>IF(AND(Table1[[#This Row],[4]]="",Table1[[#This Row],[6]]="",Table1[[#This Row],[7]]="",Table1[[#This Row],[8]]="",Table1[[#This Row],[9]]="",Table1[[#This Row],[10]]="",Table1[[#This Row],[11]]="",Table1[[#This Row],[12]]="",Table1[[#This Row],[13]]="",Table1[[#This Row],[15]]="",Table1[[#This Row],[17]]="",Table1[[#This Row],[19]]=""),"","X")</f>
        <v/>
      </c>
      <c r="AC47" s="66" t="str">
        <f>IF(Table1[[#This Row],[14]]="","","X")</f>
        <v/>
      </c>
    </row>
    <row r="48" spans="1:29" ht="41.4" x14ac:dyDescent="0.3">
      <c r="A48" s="64" t="s">
        <v>5</v>
      </c>
      <c r="B48" s="39" t="s">
        <v>149</v>
      </c>
      <c r="C48" s="65" t="s">
        <v>163</v>
      </c>
      <c r="D48" s="65" t="s">
        <v>81</v>
      </c>
      <c r="E48" s="40" t="s">
        <v>30</v>
      </c>
      <c r="F48" s="39" t="s">
        <v>36</v>
      </c>
      <c r="G48" s="63"/>
      <c r="H48" s="63"/>
      <c r="I48" s="63"/>
      <c r="J48" s="63"/>
      <c r="K48" s="63"/>
      <c r="L48" s="63"/>
      <c r="M48" s="23" t="s">
        <v>33</v>
      </c>
      <c r="N48" s="63"/>
      <c r="O48" s="63"/>
      <c r="P48" s="63"/>
      <c r="Q48" s="63"/>
      <c r="R48" s="63"/>
      <c r="S48" s="23" t="s">
        <v>33</v>
      </c>
      <c r="T48" s="63"/>
      <c r="U48" s="63"/>
      <c r="V48" s="63"/>
      <c r="W48" s="63"/>
      <c r="X48" s="63"/>
      <c r="Y48" s="63"/>
      <c r="Z48" s="66" t="str">
        <f>IF(Table1[[#This Row],[1]]="","","X")</f>
        <v/>
      </c>
      <c r="AA48" s="66" t="str">
        <f>IF(AND(Table1[[#This Row],[2]]="",Table1[[#This Row],[3]]="",Table1[[#This Row],[5]]="",Table1[[#This Row],[16]]="",Table1[[#This Row],[18]]=""),"","X")</f>
        <v/>
      </c>
      <c r="AB48" s="66" t="str">
        <f>IF(AND(Table1[[#This Row],[4]]="",Table1[[#This Row],[6]]="",Table1[[#This Row],[7]]="",Table1[[#This Row],[8]]="",Table1[[#This Row],[9]]="",Table1[[#This Row],[10]]="",Table1[[#This Row],[11]]="",Table1[[#This Row],[12]]="",Table1[[#This Row],[13]]="",Table1[[#This Row],[15]]="",Table1[[#This Row],[17]]="",Table1[[#This Row],[19]]=""),"","X")</f>
        <v>X</v>
      </c>
      <c r="AC48" s="66" t="str">
        <f>IF(Table1[[#This Row],[14]]="","","X")</f>
        <v/>
      </c>
    </row>
    <row r="49" spans="1:29" ht="41.4" x14ac:dyDescent="0.3">
      <c r="A49" s="64" t="s">
        <v>5</v>
      </c>
      <c r="B49" s="39" t="s">
        <v>150</v>
      </c>
      <c r="C49" s="65" t="s">
        <v>164</v>
      </c>
      <c r="D49" s="65" t="s">
        <v>28</v>
      </c>
      <c r="E49" s="40" t="s">
        <v>28</v>
      </c>
      <c r="F49" s="39" t="s">
        <v>36</v>
      </c>
      <c r="G49" s="63"/>
      <c r="H49" s="23"/>
      <c r="I49" s="23" t="s">
        <v>33</v>
      </c>
      <c r="J49" s="63"/>
      <c r="K49" s="63"/>
      <c r="L49" s="63"/>
      <c r="M49" s="63"/>
      <c r="N49" s="63"/>
      <c r="O49" s="63"/>
      <c r="P49" s="63"/>
      <c r="Q49" s="63"/>
      <c r="R49" s="63"/>
      <c r="S49" s="63"/>
      <c r="T49" s="63"/>
      <c r="U49" s="63"/>
      <c r="V49" s="63"/>
      <c r="W49" s="63"/>
      <c r="X49" s="63"/>
      <c r="Y49" s="63"/>
      <c r="Z49" s="66" t="str">
        <f>IF(Table1[[#This Row],[1]]="","","X")</f>
        <v/>
      </c>
      <c r="AA49" s="66" t="str">
        <f>IF(AND(Table1[[#This Row],[2]]="",Table1[[#This Row],[3]]="",Table1[[#This Row],[5]]="",Table1[[#This Row],[16]]="",Table1[[#This Row],[18]]=""),"","X")</f>
        <v>X</v>
      </c>
      <c r="AB49" s="66" t="str">
        <f>IF(AND(Table1[[#This Row],[4]]="",Table1[[#This Row],[6]]="",Table1[[#This Row],[7]]="",Table1[[#This Row],[8]]="",Table1[[#This Row],[9]]="",Table1[[#This Row],[10]]="",Table1[[#This Row],[11]]="",Table1[[#This Row],[12]]="",Table1[[#This Row],[13]]="",Table1[[#This Row],[15]]="",Table1[[#This Row],[17]]="",Table1[[#This Row],[19]]=""),"","X")</f>
        <v/>
      </c>
      <c r="AC49" s="66" t="str">
        <f>IF(Table1[[#This Row],[14]]="","","X")</f>
        <v/>
      </c>
    </row>
    <row r="50" spans="1:29" ht="41.4" x14ac:dyDescent="0.3">
      <c r="A50" s="64" t="s">
        <v>5</v>
      </c>
      <c r="B50" s="39" t="s">
        <v>151</v>
      </c>
      <c r="C50" s="65" t="s">
        <v>165</v>
      </c>
      <c r="D50" s="65" t="s">
        <v>28</v>
      </c>
      <c r="E50" s="40" t="s">
        <v>28</v>
      </c>
      <c r="F50" s="39" t="s">
        <v>36</v>
      </c>
      <c r="G50" s="63"/>
      <c r="H50" s="23" t="s">
        <v>33</v>
      </c>
      <c r="I50" s="23" t="s">
        <v>33</v>
      </c>
      <c r="J50" s="63"/>
      <c r="K50" s="63"/>
      <c r="L50" s="63"/>
      <c r="M50" s="63"/>
      <c r="N50" s="63"/>
      <c r="O50" s="63"/>
      <c r="P50" s="63"/>
      <c r="Q50" s="63"/>
      <c r="R50" s="63"/>
      <c r="S50" s="63"/>
      <c r="T50" s="63"/>
      <c r="U50" s="63"/>
      <c r="V50" s="63"/>
      <c r="W50" s="63"/>
      <c r="X50" s="63"/>
      <c r="Y50" s="63"/>
      <c r="Z50" s="66" t="str">
        <f>IF(Table1[[#This Row],[1]]="","","X")</f>
        <v/>
      </c>
      <c r="AA50" s="66" t="str">
        <f>IF(AND(Table1[[#This Row],[2]]="",Table1[[#This Row],[3]]="",Table1[[#This Row],[5]]="",Table1[[#This Row],[16]]="",Table1[[#This Row],[18]]=""),"","X")</f>
        <v>X</v>
      </c>
      <c r="AB50" s="66" t="str">
        <f>IF(AND(Table1[[#This Row],[4]]="",Table1[[#This Row],[6]]="",Table1[[#This Row],[7]]="",Table1[[#This Row],[8]]="",Table1[[#This Row],[9]]="",Table1[[#This Row],[10]]="",Table1[[#This Row],[11]]="",Table1[[#This Row],[12]]="",Table1[[#This Row],[13]]="",Table1[[#This Row],[15]]="",Table1[[#This Row],[17]]="",Table1[[#This Row],[19]]=""),"","X")</f>
        <v/>
      </c>
      <c r="AC50" s="66" t="str">
        <f>IF(Table1[[#This Row],[14]]="","","X")</f>
        <v/>
      </c>
    </row>
    <row r="51" spans="1:29" ht="41.4" x14ac:dyDescent="0.3">
      <c r="A51" s="64" t="s">
        <v>5</v>
      </c>
      <c r="B51" s="39" t="s">
        <v>152</v>
      </c>
      <c r="C51" s="65" t="s">
        <v>166</v>
      </c>
      <c r="D51" s="65" t="s">
        <v>28</v>
      </c>
      <c r="E51" s="40" t="s">
        <v>28</v>
      </c>
      <c r="F51" s="39" t="s">
        <v>36</v>
      </c>
      <c r="G51" s="63"/>
      <c r="H51" s="63"/>
      <c r="I51" s="63"/>
      <c r="J51" s="63"/>
      <c r="K51" s="63"/>
      <c r="L51" s="63"/>
      <c r="M51" s="23" t="s">
        <v>33</v>
      </c>
      <c r="N51" s="63"/>
      <c r="O51" s="63"/>
      <c r="P51" s="63"/>
      <c r="Q51" s="63"/>
      <c r="R51" s="63"/>
      <c r="S51" s="63"/>
      <c r="T51" s="63"/>
      <c r="U51" s="63"/>
      <c r="V51" s="63"/>
      <c r="W51" s="63"/>
      <c r="X51" s="63"/>
      <c r="Y51" s="63"/>
      <c r="Z51" s="66" t="str">
        <f>IF(Table1[[#This Row],[1]]="","","X")</f>
        <v/>
      </c>
      <c r="AA51" s="66" t="str">
        <f>IF(AND(Table1[[#This Row],[2]]="",Table1[[#This Row],[3]]="",Table1[[#This Row],[5]]="",Table1[[#This Row],[16]]="",Table1[[#This Row],[18]]=""),"","X")</f>
        <v/>
      </c>
      <c r="AB51" s="66" t="str">
        <f>IF(AND(Table1[[#This Row],[4]]="",Table1[[#This Row],[6]]="",Table1[[#This Row],[7]]="",Table1[[#This Row],[8]]="",Table1[[#This Row],[9]]="",Table1[[#This Row],[10]]="",Table1[[#This Row],[11]]="",Table1[[#This Row],[12]]="",Table1[[#This Row],[13]]="",Table1[[#This Row],[15]]="",Table1[[#This Row],[17]]="",Table1[[#This Row],[19]]=""),"","X")</f>
        <v>X</v>
      </c>
      <c r="AC51" s="66" t="str">
        <f>IF(Table1[[#This Row],[14]]="","","X")</f>
        <v/>
      </c>
    </row>
    <row r="52" spans="1:29" ht="82.8" x14ac:dyDescent="0.3">
      <c r="A52" s="64" t="s">
        <v>5</v>
      </c>
      <c r="B52" s="39" t="s">
        <v>153</v>
      </c>
      <c r="C52" s="65" t="s">
        <v>167</v>
      </c>
      <c r="D52" s="65" t="s">
        <v>28</v>
      </c>
      <c r="E52" s="40" t="s">
        <v>28</v>
      </c>
      <c r="F52" s="39" t="s">
        <v>36</v>
      </c>
      <c r="G52" s="63"/>
      <c r="H52" s="63"/>
      <c r="I52" s="63"/>
      <c r="J52" s="63"/>
      <c r="K52" s="63"/>
      <c r="L52" s="63"/>
      <c r="M52" s="63"/>
      <c r="N52" s="63"/>
      <c r="O52" s="63"/>
      <c r="P52" s="23" t="s">
        <v>33</v>
      </c>
      <c r="Q52" s="63"/>
      <c r="R52" s="63"/>
      <c r="S52" s="63"/>
      <c r="T52" s="63"/>
      <c r="U52" s="63"/>
      <c r="V52" s="63"/>
      <c r="W52" s="63"/>
      <c r="X52" s="63"/>
      <c r="Y52" s="63"/>
      <c r="Z52" s="66" t="str">
        <f>IF(Table1[[#This Row],[1]]="","","X")</f>
        <v/>
      </c>
      <c r="AA52" s="66" t="str">
        <f>IF(AND(Table1[[#This Row],[2]]="",Table1[[#This Row],[3]]="",Table1[[#This Row],[5]]="",Table1[[#This Row],[16]]="",Table1[[#This Row],[18]]=""),"","X")</f>
        <v/>
      </c>
      <c r="AB52" s="66" t="str">
        <f>IF(AND(Table1[[#This Row],[4]]="",Table1[[#This Row],[6]]="",Table1[[#This Row],[7]]="",Table1[[#This Row],[8]]="",Table1[[#This Row],[9]]="",Table1[[#This Row],[10]]="",Table1[[#This Row],[11]]="",Table1[[#This Row],[12]]="",Table1[[#This Row],[13]]="",Table1[[#This Row],[15]]="",Table1[[#This Row],[17]]="",Table1[[#This Row],[19]]=""),"","X")</f>
        <v>X</v>
      </c>
      <c r="AC52" s="66" t="str">
        <f>IF(Table1[[#This Row],[14]]="","","X")</f>
        <v/>
      </c>
    </row>
    <row r="53" spans="1:29" ht="27.6" x14ac:dyDescent="0.3">
      <c r="A53" s="64" t="s">
        <v>5</v>
      </c>
      <c r="B53" s="39" t="s">
        <v>154</v>
      </c>
      <c r="C53" s="65" t="s">
        <v>168</v>
      </c>
      <c r="D53" s="65" t="s">
        <v>28</v>
      </c>
      <c r="E53" s="40" t="s">
        <v>28</v>
      </c>
      <c r="F53" s="39" t="s">
        <v>36</v>
      </c>
      <c r="G53" s="63"/>
      <c r="H53" s="63"/>
      <c r="I53" s="63"/>
      <c r="J53" s="63"/>
      <c r="K53" s="63"/>
      <c r="L53" s="63"/>
      <c r="M53" s="23" t="s">
        <v>33</v>
      </c>
      <c r="N53" s="63"/>
      <c r="O53" s="63"/>
      <c r="P53" s="63"/>
      <c r="Q53" s="63"/>
      <c r="R53" s="63"/>
      <c r="S53" s="63"/>
      <c r="T53" s="63"/>
      <c r="U53" s="63"/>
      <c r="V53" s="63"/>
      <c r="W53" s="63"/>
      <c r="X53" s="63"/>
      <c r="Y53" s="63"/>
      <c r="Z53" s="66" t="str">
        <f>IF(Table1[[#This Row],[1]]="","","X")</f>
        <v/>
      </c>
      <c r="AA53" s="66" t="str">
        <f>IF(AND(Table1[[#This Row],[2]]="",Table1[[#This Row],[3]]="",Table1[[#This Row],[5]]="",Table1[[#This Row],[16]]="",Table1[[#This Row],[18]]=""),"","X")</f>
        <v/>
      </c>
      <c r="AB53" s="66" t="str">
        <f>IF(AND(Table1[[#This Row],[4]]="",Table1[[#This Row],[6]]="",Table1[[#This Row],[7]]="",Table1[[#This Row],[8]]="",Table1[[#This Row],[9]]="",Table1[[#This Row],[10]]="",Table1[[#This Row],[11]]="",Table1[[#This Row],[12]]="",Table1[[#This Row],[13]]="",Table1[[#This Row],[15]]="",Table1[[#This Row],[17]]="",Table1[[#This Row],[19]]=""),"","X")</f>
        <v>X</v>
      </c>
      <c r="AC53" s="66" t="str">
        <f>IF(Table1[[#This Row],[14]]="","","X")</f>
        <v/>
      </c>
    </row>
    <row r="54" spans="1:29" ht="55.2" x14ac:dyDescent="0.3">
      <c r="A54" s="64" t="s">
        <v>5</v>
      </c>
      <c r="B54" s="39" t="s">
        <v>155</v>
      </c>
      <c r="C54" s="65" t="s">
        <v>169</v>
      </c>
      <c r="D54" s="65" t="s">
        <v>28</v>
      </c>
      <c r="E54" s="40" t="s">
        <v>28</v>
      </c>
      <c r="F54" s="39" t="s">
        <v>1</v>
      </c>
      <c r="G54" s="63"/>
      <c r="H54" s="63"/>
      <c r="I54" s="63"/>
      <c r="J54" s="63"/>
      <c r="K54" s="63"/>
      <c r="L54" s="63"/>
      <c r="M54" s="23" t="s">
        <v>33</v>
      </c>
      <c r="N54" s="63"/>
      <c r="O54" s="63"/>
      <c r="P54" s="63"/>
      <c r="Q54" s="63"/>
      <c r="R54" s="63"/>
      <c r="S54" s="63"/>
      <c r="T54" s="63"/>
      <c r="U54" s="63"/>
      <c r="V54" s="63"/>
      <c r="W54" s="63"/>
      <c r="X54" s="63"/>
      <c r="Y54" s="63"/>
      <c r="Z54" s="66" t="str">
        <f>IF(Table1[[#This Row],[1]]="","","X")</f>
        <v/>
      </c>
      <c r="AA54" s="66" t="str">
        <f>IF(AND(Table1[[#This Row],[2]]="",Table1[[#This Row],[3]]="",Table1[[#This Row],[5]]="",Table1[[#This Row],[16]]="",Table1[[#This Row],[18]]=""),"","X")</f>
        <v/>
      </c>
      <c r="AB54" s="66" t="str">
        <f>IF(AND(Table1[[#This Row],[4]]="",Table1[[#This Row],[6]]="",Table1[[#This Row],[7]]="",Table1[[#This Row],[8]]="",Table1[[#This Row],[9]]="",Table1[[#This Row],[10]]="",Table1[[#This Row],[11]]="",Table1[[#This Row],[12]]="",Table1[[#This Row],[13]]="",Table1[[#This Row],[15]]="",Table1[[#This Row],[17]]="",Table1[[#This Row],[19]]=""),"","X")</f>
        <v>X</v>
      </c>
      <c r="AC54" s="66" t="str">
        <f>IF(Table1[[#This Row],[14]]="","","X")</f>
        <v/>
      </c>
    </row>
    <row r="55" spans="1:29" ht="55.2" x14ac:dyDescent="0.3">
      <c r="A55" s="64" t="s">
        <v>5</v>
      </c>
      <c r="B55" s="39" t="s">
        <v>156</v>
      </c>
      <c r="C55" s="65" t="s">
        <v>170</v>
      </c>
      <c r="D55" s="65" t="s">
        <v>28</v>
      </c>
      <c r="E55" s="40" t="s">
        <v>28</v>
      </c>
      <c r="F55" s="39" t="s">
        <v>36</v>
      </c>
      <c r="G55" s="63"/>
      <c r="H55" s="63"/>
      <c r="I55" s="63"/>
      <c r="J55" s="63"/>
      <c r="K55" s="63"/>
      <c r="L55" s="63"/>
      <c r="M55" s="23" t="s">
        <v>33</v>
      </c>
      <c r="N55" s="63"/>
      <c r="O55" s="63"/>
      <c r="P55" s="23" t="s">
        <v>33</v>
      </c>
      <c r="Q55" s="23" t="s">
        <v>33</v>
      </c>
      <c r="R55" s="63"/>
      <c r="S55" s="63"/>
      <c r="T55" s="63"/>
      <c r="U55" s="63"/>
      <c r="V55" s="63"/>
      <c r="W55" s="63"/>
      <c r="X55" s="63"/>
      <c r="Y55" s="63"/>
      <c r="Z55" s="66" t="str">
        <f>IF(Table1[[#This Row],[1]]="","","X")</f>
        <v/>
      </c>
      <c r="AA55" s="66" t="str">
        <f>IF(AND(Table1[[#This Row],[2]]="",Table1[[#This Row],[3]]="",Table1[[#This Row],[5]]="",Table1[[#This Row],[16]]="",Table1[[#This Row],[18]]=""),"","X")</f>
        <v/>
      </c>
      <c r="AB55" s="66" t="str">
        <f>IF(AND(Table1[[#This Row],[4]]="",Table1[[#This Row],[6]]="",Table1[[#This Row],[7]]="",Table1[[#This Row],[8]]="",Table1[[#This Row],[9]]="",Table1[[#This Row],[10]]="",Table1[[#This Row],[11]]="",Table1[[#This Row],[12]]="",Table1[[#This Row],[13]]="",Table1[[#This Row],[15]]="",Table1[[#This Row],[17]]="",Table1[[#This Row],[19]]=""),"","X")</f>
        <v>X</v>
      </c>
      <c r="AC55" s="66" t="str">
        <f>IF(Table1[[#This Row],[14]]="","","X")</f>
        <v/>
      </c>
    </row>
    <row r="56" spans="1:29" ht="27.6" x14ac:dyDescent="0.3">
      <c r="A56" s="64" t="s">
        <v>5</v>
      </c>
      <c r="B56" s="39" t="s">
        <v>157</v>
      </c>
      <c r="C56" s="65" t="s">
        <v>171</v>
      </c>
      <c r="D56" s="65" t="s">
        <v>28</v>
      </c>
      <c r="E56" s="40" t="s">
        <v>28</v>
      </c>
      <c r="F56" s="39" t="s">
        <v>36</v>
      </c>
      <c r="G56" s="63"/>
      <c r="H56" s="63"/>
      <c r="I56" s="63"/>
      <c r="J56" s="63"/>
      <c r="K56" s="23" t="s">
        <v>33</v>
      </c>
      <c r="L56" s="63"/>
      <c r="M56" s="63"/>
      <c r="N56" s="63"/>
      <c r="O56" s="63"/>
      <c r="P56" s="63"/>
      <c r="Q56" s="63"/>
      <c r="R56" s="63"/>
      <c r="S56" s="63"/>
      <c r="T56" s="63"/>
      <c r="U56" s="63"/>
      <c r="V56" s="63"/>
      <c r="W56" s="63"/>
      <c r="X56" s="63"/>
      <c r="Y56" s="63"/>
      <c r="Z56" s="66" t="str">
        <f>IF(Table1[[#This Row],[1]]="","","X")</f>
        <v/>
      </c>
      <c r="AA56" s="66" t="str">
        <f>IF(AND(Table1[[#This Row],[2]]="",Table1[[#This Row],[3]]="",Table1[[#This Row],[5]]="",Table1[[#This Row],[16]]="",Table1[[#This Row],[18]]=""),"","X")</f>
        <v>X</v>
      </c>
      <c r="AB56" s="66" t="str">
        <f>IF(AND(Table1[[#This Row],[4]]="",Table1[[#This Row],[6]]="",Table1[[#This Row],[7]]="",Table1[[#This Row],[8]]="",Table1[[#This Row],[9]]="",Table1[[#This Row],[10]]="",Table1[[#This Row],[11]]="",Table1[[#This Row],[12]]="",Table1[[#This Row],[13]]="",Table1[[#This Row],[15]]="",Table1[[#This Row],[17]]="",Table1[[#This Row],[19]]=""),"","X")</f>
        <v/>
      </c>
      <c r="AC56" s="66" t="str">
        <f>IF(Table1[[#This Row],[14]]="","","X")</f>
        <v/>
      </c>
    </row>
    <row r="57" spans="1:29" ht="55.2" x14ac:dyDescent="0.3">
      <c r="A57" s="64" t="s">
        <v>5</v>
      </c>
      <c r="B57" s="39" t="s">
        <v>158</v>
      </c>
      <c r="C57" s="65" t="s">
        <v>172</v>
      </c>
      <c r="D57" s="65" t="s">
        <v>28</v>
      </c>
      <c r="E57" s="40" t="s">
        <v>28</v>
      </c>
      <c r="F57" s="39" t="s">
        <v>36</v>
      </c>
      <c r="G57" s="63"/>
      <c r="H57" s="63"/>
      <c r="I57" s="63"/>
      <c r="J57" s="63"/>
      <c r="K57" s="63"/>
      <c r="L57" s="63"/>
      <c r="M57" s="23" t="s">
        <v>33</v>
      </c>
      <c r="N57" s="63"/>
      <c r="O57" s="63"/>
      <c r="P57" s="63"/>
      <c r="Q57" s="63"/>
      <c r="R57" s="63"/>
      <c r="S57" s="63"/>
      <c r="T57" s="63"/>
      <c r="U57" s="23" t="s">
        <v>33</v>
      </c>
      <c r="V57" s="63"/>
      <c r="W57" s="63"/>
      <c r="X57" s="63"/>
      <c r="Y57" s="63"/>
      <c r="Z57" s="66" t="str">
        <f>IF(Table1[[#This Row],[1]]="","","X")</f>
        <v/>
      </c>
      <c r="AA57" s="66" t="str">
        <f>IF(AND(Table1[[#This Row],[2]]="",Table1[[#This Row],[3]]="",Table1[[#This Row],[5]]="",Table1[[#This Row],[16]]="",Table1[[#This Row],[18]]=""),"","X")</f>
        <v/>
      </c>
      <c r="AB57" s="66" t="str">
        <f>IF(AND(Table1[[#This Row],[4]]="",Table1[[#This Row],[6]]="",Table1[[#This Row],[7]]="",Table1[[#This Row],[8]]="",Table1[[#This Row],[9]]="",Table1[[#This Row],[10]]="",Table1[[#This Row],[11]]="",Table1[[#This Row],[12]]="",Table1[[#This Row],[13]]="",Table1[[#This Row],[15]]="",Table1[[#This Row],[17]]="",Table1[[#This Row],[19]]=""),"","X")</f>
        <v>X</v>
      </c>
      <c r="AC57" s="66" t="str">
        <f>IF(Table1[[#This Row],[14]]="","","X")</f>
        <v/>
      </c>
    </row>
    <row r="58" spans="1:29" s="17" customFormat="1" ht="27.6" x14ac:dyDescent="0.3">
      <c r="A58" s="69" t="s">
        <v>5</v>
      </c>
      <c r="B58" s="69" t="s">
        <v>207</v>
      </c>
      <c r="C58" s="70" t="s">
        <v>209</v>
      </c>
      <c r="D58" s="65" t="s">
        <v>28</v>
      </c>
      <c r="E58" s="40" t="s">
        <v>28</v>
      </c>
      <c r="F58" s="39" t="s">
        <v>36</v>
      </c>
      <c r="G58" s="75"/>
      <c r="H58" s="75"/>
      <c r="I58" s="23" t="s">
        <v>33</v>
      </c>
      <c r="J58" s="75"/>
      <c r="K58" s="75"/>
      <c r="L58" s="75"/>
      <c r="M58" s="75"/>
      <c r="N58" s="75"/>
      <c r="O58" s="75"/>
      <c r="P58" s="75"/>
      <c r="Q58" s="75"/>
      <c r="R58" s="75"/>
      <c r="S58" s="75"/>
      <c r="T58" s="75"/>
      <c r="U58" s="75"/>
      <c r="V58" s="63"/>
      <c r="W58" s="63"/>
      <c r="X58" s="63"/>
      <c r="Y58" s="63"/>
      <c r="Z58" s="76" t="str">
        <f>IF(Table1[[#This Row],[1]]="","","X")</f>
        <v/>
      </c>
      <c r="AA58" s="76" t="str">
        <f>IF(AND(Table1[[#This Row],[2]]="",Table1[[#This Row],[3]]="",Table1[[#This Row],[5]]="",Table1[[#This Row],[16]]="",Table1[[#This Row],[18]]=""),"","X")</f>
        <v>X</v>
      </c>
      <c r="AB58" s="76" t="str">
        <f>IF(AND(Table1[[#This Row],[4]]="",Table1[[#This Row],[6]]="",Table1[[#This Row],[7]]="",Table1[[#This Row],[8]]="",Table1[[#This Row],[9]]="",Table1[[#This Row],[10]]="",Table1[[#This Row],[11]]="",Table1[[#This Row],[12]]="",Table1[[#This Row],[13]]="",Table1[[#This Row],[15]]="",Table1[[#This Row],[17]]="",Table1[[#This Row],[19]]=""),"","X")</f>
        <v/>
      </c>
      <c r="AC58" s="76" t="str">
        <f>IF(Table1[[#This Row],[14]]="","","X")</f>
        <v/>
      </c>
    </row>
    <row r="59" spans="1:29" s="17" customFormat="1" ht="41.4" x14ac:dyDescent="0.3">
      <c r="A59" s="69" t="s">
        <v>5</v>
      </c>
      <c r="B59" s="69" t="s">
        <v>208</v>
      </c>
      <c r="C59" s="70" t="s">
        <v>210</v>
      </c>
      <c r="D59" s="65" t="s">
        <v>28</v>
      </c>
      <c r="E59" s="40" t="s">
        <v>28</v>
      </c>
      <c r="F59" s="39" t="s">
        <v>36</v>
      </c>
      <c r="G59" s="75"/>
      <c r="H59" s="75"/>
      <c r="I59" s="63"/>
      <c r="J59" s="75"/>
      <c r="K59" s="75"/>
      <c r="L59" s="75"/>
      <c r="M59" s="80" t="s">
        <v>33</v>
      </c>
      <c r="N59" s="75"/>
      <c r="O59" s="75"/>
      <c r="P59" s="75"/>
      <c r="Q59" s="75"/>
      <c r="R59" s="75"/>
      <c r="S59" s="80" t="s">
        <v>33</v>
      </c>
      <c r="T59" s="75"/>
      <c r="U59" s="75"/>
      <c r="V59" s="63"/>
      <c r="W59" s="63"/>
      <c r="X59" s="63"/>
      <c r="Y59" s="63"/>
      <c r="Z59" s="76" t="str">
        <f>IF(Table1[[#This Row],[1]]="","","X")</f>
        <v/>
      </c>
      <c r="AA59" s="76" t="str">
        <f>IF(AND(Table1[[#This Row],[2]]="",Table1[[#This Row],[3]]="",Table1[[#This Row],[5]]="",Table1[[#This Row],[16]]="",Table1[[#This Row],[18]]=""),"","X")</f>
        <v/>
      </c>
      <c r="AB59" s="76" t="str">
        <f>IF(AND(Table1[[#This Row],[4]]="",Table1[[#This Row],[6]]="",Table1[[#This Row],[7]]="",Table1[[#This Row],[8]]="",Table1[[#This Row],[9]]="",Table1[[#This Row],[10]]="",Table1[[#This Row],[11]]="",Table1[[#This Row],[12]]="",Table1[[#This Row],[13]]="",Table1[[#This Row],[15]]="",Table1[[#This Row],[17]]="",Table1[[#This Row],[19]]=""),"","X")</f>
        <v>X</v>
      </c>
      <c r="AC59" s="76" t="str">
        <f>IF(Table1[[#This Row],[14]]="","","X")</f>
        <v/>
      </c>
    </row>
    <row r="60" spans="1:29" ht="27.6" x14ac:dyDescent="0.3">
      <c r="A60" s="64" t="s">
        <v>6</v>
      </c>
      <c r="B60" s="64" t="s">
        <v>174</v>
      </c>
      <c r="C60" s="65" t="s">
        <v>178</v>
      </c>
      <c r="D60" s="40" t="s">
        <v>28</v>
      </c>
      <c r="E60" s="40" t="s">
        <v>28</v>
      </c>
      <c r="F60" s="39" t="s">
        <v>1</v>
      </c>
      <c r="G60" s="63"/>
      <c r="H60" s="63"/>
      <c r="I60" s="23" t="s">
        <v>33</v>
      </c>
      <c r="J60" s="63"/>
      <c r="K60" s="63"/>
      <c r="L60" s="63"/>
      <c r="M60" s="63"/>
      <c r="N60" s="63"/>
      <c r="O60" s="63"/>
      <c r="P60" s="63"/>
      <c r="Q60" s="63"/>
      <c r="R60" s="63"/>
      <c r="S60" s="63"/>
      <c r="T60" s="63"/>
      <c r="U60" s="63"/>
      <c r="V60" s="63"/>
      <c r="W60" s="63"/>
      <c r="X60" s="63"/>
      <c r="Y60" s="63"/>
      <c r="Z60" s="66" t="str">
        <f>IF(Table1[[#This Row],[1]]="","","X")</f>
        <v/>
      </c>
      <c r="AA60" s="66" t="str">
        <f>IF(AND(Table1[[#This Row],[2]]="",Table1[[#This Row],[3]]="",Table1[[#This Row],[5]]="",Table1[[#This Row],[16]]="",Table1[[#This Row],[18]]=""),"","X")</f>
        <v>X</v>
      </c>
      <c r="AB60" s="66" t="str">
        <f>IF(AND(Table1[[#This Row],[4]]="",Table1[[#This Row],[6]]="",Table1[[#This Row],[7]]="",Table1[[#This Row],[8]]="",Table1[[#This Row],[9]]="",Table1[[#This Row],[10]]="",Table1[[#This Row],[11]]="",Table1[[#This Row],[12]]="",Table1[[#This Row],[13]]="",Table1[[#This Row],[15]]="",Table1[[#This Row],[17]]="",Table1[[#This Row],[19]]=""),"","X")</f>
        <v/>
      </c>
      <c r="AC60" s="66" t="str">
        <f>IF(Table1[[#This Row],[14]]="","","X")</f>
        <v/>
      </c>
    </row>
    <row r="61" spans="1:29" ht="41.4" x14ac:dyDescent="0.3">
      <c r="A61" s="64" t="s">
        <v>6</v>
      </c>
      <c r="B61" s="64" t="s">
        <v>175</v>
      </c>
      <c r="C61" s="65" t="s">
        <v>179</v>
      </c>
      <c r="D61" s="40" t="s">
        <v>28</v>
      </c>
      <c r="E61" s="40" t="s">
        <v>28</v>
      </c>
      <c r="F61" s="39" t="s">
        <v>36</v>
      </c>
      <c r="G61" s="63"/>
      <c r="H61" s="63"/>
      <c r="I61" s="63"/>
      <c r="J61" s="63"/>
      <c r="K61" s="63"/>
      <c r="L61" s="63"/>
      <c r="M61" s="23" t="s">
        <v>33</v>
      </c>
      <c r="N61" s="63"/>
      <c r="O61" s="63"/>
      <c r="P61" s="63"/>
      <c r="Q61" s="63"/>
      <c r="R61" s="63"/>
      <c r="S61" s="63"/>
      <c r="T61" s="63"/>
      <c r="U61" s="63"/>
      <c r="V61" s="63"/>
      <c r="W61" s="63"/>
      <c r="X61" s="63"/>
      <c r="Y61" s="63"/>
      <c r="Z61" s="66" t="str">
        <f>IF(Table1[[#This Row],[1]]="","","X")</f>
        <v/>
      </c>
      <c r="AA61" s="66" t="str">
        <f>IF(AND(Table1[[#This Row],[2]]="",Table1[[#This Row],[3]]="",Table1[[#This Row],[5]]="",Table1[[#This Row],[16]]="",Table1[[#This Row],[18]]=""),"","X")</f>
        <v/>
      </c>
      <c r="AB61" s="66" t="str">
        <f>IF(AND(Table1[[#This Row],[4]]="",Table1[[#This Row],[6]]="",Table1[[#This Row],[7]]="",Table1[[#This Row],[8]]="",Table1[[#This Row],[9]]="",Table1[[#This Row],[10]]="",Table1[[#This Row],[11]]="",Table1[[#This Row],[12]]="",Table1[[#This Row],[13]]="",Table1[[#This Row],[15]]="",Table1[[#This Row],[17]]="",Table1[[#This Row],[19]]=""),"","X")</f>
        <v>X</v>
      </c>
      <c r="AC61" s="66" t="str">
        <f>IF(Table1[[#This Row],[14]]="","","X")</f>
        <v/>
      </c>
    </row>
    <row r="62" spans="1:29" ht="27.6" x14ac:dyDescent="0.3">
      <c r="A62" s="64" t="s">
        <v>6</v>
      </c>
      <c r="B62" s="64" t="s">
        <v>176</v>
      </c>
      <c r="C62" s="65" t="s">
        <v>180</v>
      </c>
      <c r="D62" s="40" t="s">
        <v>28</v>
      </c>
      <c r="E62" s="40" t="s">
        <v>28</v>
      </c>
      <c r="F62" s="69" t="s">
        <v>36</v>
      </c>
      <c r="G62" s="75"/>
      <c r="H62" s="75"/>
      <c r="I62" s="75"/>
      <c r="J62" s="75"/>
      <c r="K62" s="80" t="s">
        <v>33</v>
      </c>
      <c r="L62" s="75"/>
      <c r="M62" s="80" t="s">
        <v>33</v>
      </c>
      <c r="N62" s="75"/>
      <c r="O62" s="75"/>
      <c r="P62" s="75"/>
      <c r="Q62" s="75"/>
      <c r="R62" s="75"/>
      <c r="S62" s="75"/>
      <c r="T62" s="75"/>
      <c r="U62" s="75"/>
      <c r="V62" s="75"/>
      <c r="W62" s="75"/>
      <c r="X62" s="75"/>
      <c r="Y62" s="75"/>
      <c r="Z62" s="66" t="str">
        <f>IF(Table1[[#This Row],[1]]="","","X")</f>
        <v/>
      </c>
      <c r="AA62" s="66" t="str">
        <f>IF(AND(Table1[[#This Row],[2]]="",Table1[[#This Row],[3]]="",Table1[[#This Row],[5]]="",Table1[[#This Row],[16]]="",Table1[[#This Row],[18]]=""),"","X")</f>
        <v>X</v>
      </c>
      <c r="AB62" s="66" t="str">
        <f>IF(AND(Table1[[#This Row],[4]]="",Table1[[#This Row],[6]]="",Table1[[#This Row],[7]]="",Table1[[#This Row],[8]]="",Table1[[#This Row],[9]]="",Table1[[#This Row],[10]]="",Table1[[#This Row],[11]]="",Table1[[#This Row],[12]]="",Table1[[#This Row],[13]]="",Table1[[#This Row],[15]]="",Table1[[#This Row],[17]]="",Table1[[#This Row],[19]]=""),"","X")</f>
        <v>X</v>
      </c>
      <c r="AC62" s="66" t="str">
        <f>IF(Table1[[#This Row],[14]]="","","X")</f>
        <v/>
      </c>
    </row>
    <row r="63" spans="1:29" ht="55.2" x14ac:dyDescent="0.3">
      <c r="A63" s="64" t="s">
        <v>6</v>
      </c>
      <c r="B63" s="64" t="s">
        <v>177</v>
      </c>
      <c r="C63" s="65" t="s">
        <v>181</v>
      </c>
      <c r="D63" s="40" t="s">
        <v>28</v>
      </c>
      <c r="E63" s="40" t="s">
        <v>28</v>
      </c>
      <c r="F63" s="69" t="s">
        <v>36</v>
      </c>
      <c r="G63" s="75"/>
      <c r="H63" s="23" t="s">
        <v>33</v>
      </c>
      <c r="I63" s="23" t="s">
        <v>33</v>
      </c>
      <c r="J63" s="75"/>
      <c r="K63" s="75"/>
      <c r="L63" s="75"/>
      <c r="M63" s="75"/>
      <c r="N63" s="75"/>
      <c r="O63" s="75"/>
      <c r="P63" s="75"/>
      <c r="Q63" s="75"/>
      <c r="R63" s="75"/>
      <c r="S63" s="75"/>
      <c r="T63" s="75"/>
      <c r="U63" s="75"/>
      <c r="V63" s="75"/>
      <c r="W63" s="75"/>
      <c r="X63" s="75"/>
      <c r="Y63" s="75"/>
      <c r="Z63" s="66" t="str">
        <f>IF(Table1[[#This Row],[1]]="","","X")</f>
        <v/>
      </c>
      <c r="AA63" s="66" t="str">
        <f>IF(AND(Table1[[#This Row],[2]]="",Table1[[#This Row],[3]]="",Table1[[#This Row],[5]]="",Table1[[#This Row],[16]]="",Table1[[#This Row],[18]]=""),"","X")</f>
        <v>X</v>
      </c>
      <c r="AB63" s="66" t="str">
        <f>IF(AND(Table1[[#This Row],[4]]="",Table1[[#This Row],[6]]="",Table1[[#This Row],[7]]="",Table1[[#This Row],[8]]="",Table1[[#This Row],[9]]="",Table1[[#This Row],[10]]="",Table1[[#This Row],[11]]="",Table1[[#This Row],[12]]="",Table1[[#This Row],[13]]="",Table1[[#This Row],[15]]="",Table1[[#This Row],[17]]="",Table1[[#This Row],[19]]=""),"","X")</f>
        <v/>
      </c>
      <c r="AC63" s="66" t="str">
        <f>IF(Table1[[#This Row],[14]]="","","X")</f>
        <v/>
      </c>
    </row>
    <row r="64" spans="1:29" s="17" customFormat="1" ht="27.6" x14ac:dyDescent="0.3">
      <c r="A64" s="69" t="s">
        <v>6</v>
      </c>
      <c r="B64" s="69" t="s">
        <v>211</v>
      </c>
      <c r="C64" s="70" t="s">
        <v>212</v>
      </c>
      <c r="D64" s="40" t="s">
        <v>28</v>
      </c>
      <c r="E64" s="40" t="s">
        <v>28</v>
      </c>
      <c r="F64" s="69" t="s">
        <v>36</v>
      </c>
      <c r="G64" s="75"/>
      <c r="H64" s="75"/>
      <c r="I64" s="23" t="s">
        <v>33</v>
      </c>
      <c r="J64" s="75"/>
      <c r="K64" s="75"/>
      <c r="L64" s="75"/>
      <c r="M64" s="75"/>
      <c r="N64" s="75"/>
      <c r="O64" s="75"/>
      <c r="P64" s="75"/>
      <c r="Q64" s="75"/>
      <c r="R64" s="75"/>
      <c r="S64" s="75"/>
      <c r="T64" s="75"/>
      <c r="U64" s="75"/>
      <c r="V64" s="63"/>
      <c r="W64" s="63"/>
      <c r="X64" s="63"/>
      <c r="Y64" s="63"/>
      <c r="Z64" s="76" t="str">
        <f>IF(Table1[[#This Row],[1]]="","","X")</f>
        <v/>
      </c>
      <c r="AA64" s="76" t="str">
        <f>IF(AND(Table1[[#This Row],[2]]="",Table1[[#This Row],[3]]="",Table1[[#This Row],[5]]="",Table1[[#This Row],[16]]="",Table1[[#This Row],[18]]=""),"","X")</f>
        <v>X</v>
      </c>
      <c r="AB64" s="76" t="str">
        <f>IF(AND(Table1[[#This Row],[4]]="",Table1[[#This Row],[6]]="",Table1[[#This Row],[7]]="",Table1[[#This Row],[8]]="",Table1[[#This Row],[9]]="",Table1[[#This Row],[10]]="",Table1[[#This Row],[11]]="",Table1[[#This Row],[12]]="",Table1[[#This Row],[13]]="",Table1[[#This Row],[15]]="",Table1[[#This Row],[17]]="",Table1[[#This Row],[19]]=""),"","X")</f>
        <v/>
      </c>
      <c r="AC64" s="76" t="str">
        <f>IF(Table1[[#This Row],[14]]="","","X")</f>
        <v/>
      </c>
    </row>
    <row r="65" spans="1:29" ht="55.2" x14ac:dyDescent="0.3">
      <c r="A65" s="64" t="s">
        <v>35</v>
      </c>
      <c r="B65" s="39" t="s">
        <v>182</v>
      </c>
      <c r="C65" s="40" t="s">
        <v>181</v>
      </c>
      <c r="D65" s="40" t="s">
        <v>28</v>
      </c>
      <c r="E65" s="40" t="s">
        <v>28</v>
      </c>
      <c r="F65" s="69" t="s">
        <v>36</v>
      </c>
      <c r="G65" s="75"/>
      <c r="H65" s="23" t="s">
        <v>33</v>
      </c>
      <c r="I65" s="23" t="s">
        <v>33</v>
      </c>
      <c r="J65" s="75"/>
      <c r="K65" s="75"/>
      <c r="L65" s="75"/>
      <c r="M65" s="75"/>
      <c r="N65" s="75"/>
      <c r="O65" s="75"/>
      <c r="P65" s="75"/>
      <c r="Q65" s="75"/>
      <c r="R65" s="75"/>
      <c r="S65" s="75"/>
      <c r="T65" s="75"/>
      <c r="U65" s="75"/>
      <c r="V65" s="75"/>
      <c r="W65" s="75"/>
      <c r="X65" s="75"/>
      <c r="Y65" s="75"/>
      <c r="Z65" s="66" t="str">
        <f>IF(Table1[[#This Row],[1]]="","","X")</f>
        <v/>
      </c>
      <c r="AA65" s="66" t="str">
        <f>IF(AND(Table1[[#This Row],[2]]="",Table1[[#This Row],[3]]="",Table1[[#This Row],[5]]="",Table1[[#This Row],[16]]="",Table1[[#This Row],[18]]=""),"","X")</f>
        <v>X</v>
      </c>
      <c r="AB65" s="66" t="str">
        <f>IF(AND(Table1[[#This Row],[4]]="",Table1[[#This Row],[6]]="",Table1[[#This Row],[7]]="",Table1[[#This Row],[8]]="",Table1[[#This Row],[9]]="",Table1[[#This Row],[10]]="",Table1[[#This Row],[11]]="",Table1[[#This Row],[12]]="",Table1[[#This Row],[13]]="",Table1[[#This Row],[15]]="",Table1[[#This Row],[17]]="",Table1[[#This Row],[19]]=""),"","X")</f>
        <v/>
      </c>
      <c r="AC65" s="66" t="str">
        <f>IF(Table1[[#This Row],[14]]="","","X")</f>
        <v/>
      </c>
    </row>
    <row r="66" spans="1:29" ht="27.6" x14ac:dyDescent="0.3">
      <c r="A66" s="39" t="s">
        <v>8</v>
      </c>
      <c r="B66" s="78" t="s">
        <v>102</v>
      </c>
      <c r="C66" s="79" t="s">
        <v>103</v>
      </c>
      <c r="D66" s="79" t="s">
        <v>188</v>
      </c>
      <c r="E66" s="70" t="s">
        <v>30</v>
      </c>
      <c r="F66" s="69" t="s">
        <v>36</v>
      </c>
      <c r="G66" s="75"/>
      <c r="H66" s="75"/>
      <c r="I66" s="75"/>
      <c r="J66" s="75"/>
      <c r="K66" s="80" t="s">
        <v>33</v>
      </c>
      <c r="L66" s="75"/>
      <c r="M66" s="80" t="s">
        <v>33</v>
      </c>
      <c r="N66" s="75"/>
      <c r="O66" s="75"/>
      <c r="P66" s="75"/>
      <c r="Q66" s="75"/>
      <c r="R66" s="75"/>
      <c r="S66" s="75"/>
      <c r="T66" s="75"/>
      <c r="U66" s="75"/>
      <c r="V66" s="75"/>
      <c r="W66" s="75"/>
      <c r="X66" s="75"/>
      <c r="Y66" s="75"/>
      <c r="Z66" s="76" t="str">
        <f>IF(Table1[[#This Row],[1]]="","","X")</f>
        <v/>
      </c>
      <c r="AA66" s="76" t="str">
        <f>IF(AND(Table1[[#This Row],[2]]="",Table1[[#This Row],[3]]="",Table1[[#This Row],[5]]="",Table1[[#This Row],[16]]="",Table1[[#This Row],[18]]=""),"","X")</f>
        <v>X</v>
      </c>
      <c r="AB66" s="76" t="str">
        <f>IF(AND(Table1[[#This Row],[4]]="",Table1[[#This Row],[6]]="",Table1[[#This Row],[7]]="",Table1[[#This Row],[8]]="",Table1[[#This Row],[9]]="",Table1[[#This Row],[10]]="",Table1[[#This Row],[11]]="",Table1[[#This Row],[12]]="",Table1[[#This Row],[13]]="",Table1[[#This Row],[15]]="",Table1[[#This Row],[17]]="",Table1[[#This Row],[19]]=""),"","X")</f>
        <v>X</v>
      </c>
      <c r="AC66" s="76" t="str">
        <f>IF(Table1[[#This Row],[14]]="","","X")</f>
        <v/>
      </c>
    </row>
    <row r="67" spans="1:29" ht="55.2" x14ac:dyDescent="0.3">
      <c r="A67" s="39" t="s">
        <v>8</v>
      </c>
      <c r="B67" s="78" t="s">
        <v>125</v>
      </c>
      <c r="C67" s="79" t="s">
        <v>126</v>
      </c>
      <c r="D67" s="79" t="s">
        <v>28</v>
      </c>
      <c r="E67" s="70" t="s">
        <v>28</v>
      </c>
      <c r="F67" s="69" t="s">
        <v>36</v>
      </c>
      <c r="G67" s="75"/>
      <c r="H67" s="75"/>
      <c r="I67" s="75"/>
      <c r="J67" s="75"/>
      <c r="K67" s="80" t="s">
        <v>33</v>
      </c>
      <c r="L67" s="75"/>
      <c r="M67" s="80" t="s">
        <v>33</v>
      </c>
      <c r="N67" s="75"/>
      <c r="O67" s="75"/>
      <c r="P67" s="75"/>
      <c r="Q67" s="75"/>
      <c r="R67" s="75"/>
      <c r="S67" s="75"/>
      <c r="T67" s="75"/>
      <c r="U67" s="75"/>
      <c r="V67" s="75"/>
      <c r="W67" s="75"/>
      <c r="X67" s="75"/>
      <c r="Y67" s="75"/>
      <c r="Z67" s="76" t="str">
        <f>IF(Table1[[#This Row],[1]]="","","X")</f>
        <v/>
      </c>
      <c r="AA67" s="76" t="str">
        <f>IF(AND(Table1[[#This Row],[2]]="",Table1[[#This Row],[3]]="",Table1[[#This Row],[5]]="",Table1[[#This Row],[16]]="",Table1[[#This Row],[18]]=""),"","X")</f>
        <v>X</v>
      </c>
      <c r="AB67" s="76" t="str">
        <f>IF(AND(Table1[[#This Row],[4]]="",Table1[[#This Row],[6]]="",Table1[[#This Row],[7]]="",Table1[[#This Row],[8]]="",Table1[[#This Row],[9]]="",Table1[[#This Row],[10]]="",Table1[[#This Row],[11]]="",Table1[[#This Row],[12]]="",Table1[[#This Row],[13]]="",Table1[[#This Row],[15]]="",Table1[[#This Row],[17]]="",Table1[[#This Row],[19]]=""),"","X")</f>
        <v>X</v>
      </c>
      <c r="AC67" s="76" t="str">
        <f>IF(Table1[[#This Row],[14]]="","","X")</f>
        <v/>
      </c>
    </row>
    <row r="68" spans="1:29" ht="27.6" x14ac:dyDescent="0.3">
      <c r="A68" s="39" t="s">
        <v>8</v>
      </c>
      <c r="B68" s="78" t="s">
        <v>183</v>
      </c>
      <c r="C68" s="79" t="s">
        <v>186</v>
      </c>
      <c r="D68" s="79" t="s">
        <v>28</v>
      </c>
      <c r="E68" s="70" t="s">
        <v>28</v>
      </c>
      <c r="F68" s="69" t="s">
        <v>36</v>
      </c>
      <c r="G68" s="75"/>
      <c r="H68" s="75"/>
      <c r="I68" s="75"/>
      <c r="J68" s="75"/>
      <c r="K68" s="80" t="s">
        <v>33</v>
      </c>
      <c r="L68" s="75"/>
      <c r="M68" s="80" t="s">
        <v>33</v>
      </c>
      <c r="N68" s="75"/>
      <c r="O68" s="75"/>
      <c r="P68" s="75"/>
      <c r="Q68" s="75"/>
      <c r="R68" s="75"/>
      <c r="S68" s="75"/>
      <c r="T68" s="75"/>
      <c r="U68" s="75"/>
      <c r="V68" s="75"/>
      <c r="W68" s="75"/>
      <c r="X68" s="75"/>
      <c r="Y68" s="75"/>
      <c r="Z68" s="76" t="str">
        <f>IF(Table1[[#This Row],[1]]="","","X")</f>
        <v/>
      </c>
      <c r="AA68" s="76" t="str">
        <f>IF(AND(Table1[[#This Row],[2]]="",Table1[[#This Row],[3]]="",Table1[[#This Row],[5]]="",Table1[[#This Row],[16]]="",Table1[[#This Row],[18]]=""),"","X")</f>
        <v>X</v>
      </c>
      <c r="AB68" s="76" t="str">
        <f>IF(AND(Table1[[#This Row],[4]]="",Table1[[#This Row],[6]]="",Table1[[#This Row],[7]]="",Table1[[#This Row],[8]]="",Table1[[#This Row],[9]]="",Table1[[#This Row],[10]]="",Table1[[#This Row],[11]]="",Table1[[#This Row],[12]]="",Table1[[#This Row],[13]]="",Table1[[#This Row],[15]]="",Table1[[#This Row],[17]]="",Table1[[#This Row],[19]]=""),"","X")</f>
        <v>X</v>
      </c>
      <c r="AC68" s="76" t="str">
        <f>IF(Table1[[#This Row],[14]]="","","X")</f>
        <v/>
      </c>
    </row>
    <row r="69" spans="1:29" ht="55.2" x14ac:dyDescent="0.3">
      <c r="A69" s="39" t="s">
        <v>8</v>
      </c>
      <c r="B69" s="78" t="s">
        <v>184</v>
      </c>
      <c r="C69" s="79" t="s">
        <v>187</v>
      </c>
      <c r="D69" s="79" t="s">
        <v>28</v>
      </c>
      <c r="E69" s="70" t="s">
        <v>28</v>
      </c>
      <c r="F69" s="69" t="s">
        <v>36</v>
      </c>
      <c r="G69" s="75"/>
      <c r="H69" s="75"/>
      <c r="I69" s="75"/>
      <c r="J69" s="75"/>
      <c r="K69" s="75"/>
      <c r="L69" s="75"/>
      <c r="M69" s="75"/>
      <c r="N69" s="75"/>
      <c r="O69" s="75"/>
      <c r="P69" s="75"/>
      <c r="Q69" s="75"/>
      <c r="R69" s="75"/>
      <c r="S69" s="75"/>
      <c r="T69" s="75"/>
      <c r="U69" s="75"/>
      <c r="V69" s="75"/>
      <c r="W69" s="75"/>
      <c r="X69" s="75"/>
      <c r="Y69" s="75"/>
      <c r="Z69" s="76" t="str">
        <f>IF(Table1[[#This Row],[1]]="","","X")</f>
        <v/>
      </c>
      <c r="AA69" s="76" t="str">
        <f>IF(AND(Table1[[#This Row],[2]]="",Table1[[#This Row],[3]]="",Table1[[#This Row],[5]]="",Table1[[#This Row],[16]]="",Table1[[#This Row],[18]]=""),"","X")</f>
        <v/>
      </c>
      <c r="AB69" s="76" t="str">
        <f>IF(AND(Table1[[#This Row],[4]]="",Table1[[#This Row],[6]]="",Table1[[#This Row],[7]]="",Table1[[#This Row],[8]]="",Table1[[#This Row],[9]]="",Table1[[#This Row],[10]]="",Table1[[#This Row],[11]]="",Table1[[#This Row],[12]]="",Table1[[#This Row],[13]]="",Table1[[#This Row],[15]]="",Table1[[#This Row],[17]]="",Table1[[#This Row],[19]]=""),"","X")</f>
        <v/>
      </c>
      <c r="AC69" s="76" t="str">
        <f>IF(Table1[[#This Row],[14]]="","","X")</f>
        <v/>
      </c>
    </row>
    <row r="70" spans="1:29" ht="55.2" x14ac:dyDescent="0.3">
      <c r="A70" s="39" t="s">
        <v>8</v>
      </c>
      <c r="B70" s="64" t="s">
        <v>185</v>
      </c>
      <c r="C70" s="65" t="s">
        <v>181</v>
      </c>
      <c r="D70" s="65" t="s">
        <v>28</v>
      </c>
      <c r="E70" s="40" t="s">
        <v>28</v>
      </c>
      <c r="F70" s="69" t="s">
        <v>36</v>
      </c>
      <c r="G70" s="75"/>
      <c r="H70" s="80" t="s">
        <v>33</v>
      </c>
      <c r="I70" s="80" t="s">
        <v>33</v>
      </c>
      <c r="J70" s="75"/>
      <c r="K70" s="75"/>
      <c r="L70" s="75"/>
      <c r="M70" s="75"/>
      <c r="N70" s="75"/>
      <c r="O70" s="75"/>
      <c r="P70" s="75"/>
      <c r="Q70" s="75"/>
      <c r="R70" s="75"/>
      <c r="S70" s="75"/>
      <c r="T70" s="75"/>
      <c r="U70" s="75"/>
      <c r="V70" s="75"/>
      <c r="W70" s="75"/>
      <c r="X70" s="75"/>
      <c r="Y70" s="75"/>
      <c r="Z70" s="66" t="str">
        <f>IF(Table1[[#This Row],[1]]="","","X")</f>
        <v/>
      </c>
      <c r="AA70" s="66" t="str">
        <f>IF(AND(Table1[[#This Row],[2]]="",Table1[[#This Row],[3]]="",Table1[[#This Row],[5]]="",Table1[[#This Row],[16]]="",Table1[[#This Row],[18]]=""),"","X")</f>
        <v>X</v>
      </c>
      <c r="AB70" s="66" t="str">
        <f>IF(AND(Table1[[#This Row],[4]]="",Table1[[#This Row],[6]]="",Table1[[#This Row],[7]]="",Table1[[#This Row],[8]]="",Table1[[#This Row],[9]]="",Table1[[#This Row],[10]]="",Table1[[#This Row],[11]]="",Table1[[#This Row],[12]]="",Table1[[#This Row],[13]]="",Table1[[#This Row],[15]]="",Table1[[#This Row],[17]]="",Table1[[#This Row],[19]]=""),"","X")</f>
        <v/>
      </c>
      <c r="AC70" s="66" t="str">
        <f>IF(Table1[[#This Row],[14]]="","","X")</f>
        <v/>
      </c>
    </row>
    <row r="71" spans="1:29" ht="41.4" x14ac:dyDescent="0.3">
      <c r="A71" s="64" t="s">
        <v>32</v>
      </c>
      <c r="B71" s="39" t="s">
        <v>189</v>
      </c>
      <c r="C71" s="40" t="s">
        <v>192</v>
      </c>
      <c r="D71" s="65" t="s">
        <v>28</v>
      </c>
      <c r="E71" s="40" t="s">
        <v>28</v>
      </c>
      <c r="F71" s="69" t="s">
        <v>36</v>
      </c>
      <c r="G71" s="63"/>
      <c r="H71" s="63"/>
      <c r="I71" s="63"/>
      <c r="J71" s="63"/>
      <c r="K71" s="63"/>
      <c r="L71" s="63"/>
      <c r="M71" s="23" t="s">
        <v>33</v>
      </c>
      <c r="N71" s="63"/>
      <c r="O71" s="63"/>
      <c r="P71" s="23" t="s">
        <v>33</v>
      </c>
      <c r="Q71" s="23" t="s">
        <v>33</v>
      </c>
      <c r="R71" s="63"/>
      <c r="S71" s="63"/>
      <c r="T71" s="63"/>
      <c r="U71" s="63"/>
      <c r="V71" s="63"/>
      <c r="W71" s="63"/>
      <c r="X71" s="63"/>
      <c r="Y71" s="63"/>
      <c r="Z71" s="66" t="str">
        <f>IF(Table1[[#This Row],[1]]="","","X")</f>
        <v/>
      </c>
      <c r="AA71" s="66" t="str">
        <f>IF(AND(Table1[[#This Row],[2]]="",Table1[[#This Row],[3]]="",Table1[[#This Row],[5]]="",Table1[[#This Row],[16]]="",Table1[[#This Row],[18]]=""),"","X")</f>
        <v/>
      </c>
      <c r="AB71" s="66" t="str">
        <f>IF(AND(Table1[[#This Row],[4]]="",Table1[[#This Row],[6]]="",Table1[[#This Row],[7]]="",Table1[[#This Row],[8]]="",Table1[[#This Row],[9]]="",Table1[[#This Row],[10]]="",Table1[[#This Row],[11]]="",Table1[[#This Row],[12]]="",Table1[[#This Row],[13]]="",Table1[[#This Row],[15]]="",Table1[[#This Row],[17]]="",Table1[[#This Row],[19]]=""),"","X")</f>
        <v>X</v>
      </c>
      <c r="AC71" s="66" t="str">
        <f>IF(Table1[[#This Row],[14]]="","","X")</f>
        <v/>
      </c>
    </row>
    <row r="72" spans="1:29" ht="55.2" x14ac:dyDescent="0.3">
      <c r="A72" s="64" t="s">
        <v>32</v>
      </c>
      <c r="B72" s="39" t="s">
        <v>190</v>
      </c>
      <c r="C72" s="40" t="s">
        <v>193</v>
      </c>
      <c r="D72" s="65" t="s">
        <v>28</v>
      </c>
      <c r="E72" s="40" t="s">
        <v>28</v>
      </c>
      <c r="F72" s="69" t="s">
        <v>36</v>
      </c>
      <c r="G72" s="63"/>
      <c r="H72" s="63"/>
      <c r="I72" s="63"/>
      <c r="J72" s="63"/>
      <c r="K72" s="63"/>
      <c r="L72" s="63"/>
      <c r="M72" s="23" t="s">
        <v>33</v>
      </c>
      <c r="N72" s="63"/>
      <c r="O72" s="63"/>
      <c r="P72" s="23" t="s">
        <v>33</v>
      </c>
      <c r="Q72" s="63"/>
      <c r="R72" s="63"/>
      <c r="S72" s="63"/>
      <c r="T72" s="63"/>
      <c r="U72" s="63"/>
      <c r="V72" s="63"/>
      <c r="W72" s="63"/>
      <c r="X72" s="63"/>
      <c r="Y72" s="63"/>
      <c r="Z72" s="66" t="str">
        <f>IF(Table1[[#This Row],[1]]="","","X")</f>
        <v/>
      </c>
      <c r="AA72" s="66" t="str">
        <f>IF(AND(Table1[[#This Row],[2]]="",Table1[[#This Row],[3]]="",Table1[[#This Row],[5]]="",Table1[[#This Row],[16]]="",Table1[[#This Row],[18]]=""),"","X")</f>
        <v/>
      </c>
      <c r="AB72" s="66" t="str">
        <f>IF(AND(Table1[[#This Row],[4]]="",Table1[[#This Row],[6]]="",Table1[[#This Row],[7]]="",Table1[[#This Row],[8]]="",Table1[[#This Row],[9]]="",Table1[[#This Row],[10]]="",Table1[[#This Row],[11]]="",Table1[[#This Row],[12]]="",Table1[[#This Row],[13]]="",Table1[[#This Row],[15]]="",Table1[[#This Row],[17]]="",Table1[[#This Row],[19]]=""),"","X")</f>
        <v>X</v>
      </c>
      <c r="AC72" s="66" t="str">
        <f>IF(Table1[[#This Row],[14]]="","","X")</f>
        <v/>
      </c>
    </row>
    <row r="73" spans="1:29" ht="55.2" x14ac:dyDescent="0.3">
      <c r="A73" s="64" t="s">
        <v>32</v>
      </c>
      <c r="B73" s="39" t="s">
        <v>191</v>
      </c>
      <c r="C73" s="40" t="s">
        <v>181</v>
      </c>
      <c r="D73" s="65" t="s">
        <v>28</v>
      </c>
      <c r="E73" s="40" t="s">
        <v>28</v>
      </c>
      <c r="F73" s="69" t="s">
        <v>36</v>
      </c>
      <c r="G73" s="63"/>
      <c r="H73" s="23" t="s">
        <v>33</v>
      </c>
      <c r="I73" s="23" t="s">
        <v>33</v>
      </c>
      <c r="J73" s="63"/>
      <c r="K73" s="63"/>
      <c r="L73" s="63"/>
      <c r="M73" s="63"/>
      <c r="N73" s="63"/>
      <c r="O73" s="63"/>
      <c r="P73" s="63"/>
      <c r="Q73" s="63"/>
      <c r="R73" s="63"/>
      <c r="S73" s="63"/>
      <c r="T73" s="63"/>
      <c r="U73" s="63"/>
      <c r="V73" s="63"/>
      <c r="W73" s="63"/>
      <c r="X73" s="63"/>
      <c r="Y73" s="63"/>
      <c r="Z73" s="66" t="str">
        <f>IF(Table1[[#This Row],[1]]="","","X")</f>
        <v/>
      </c>
      <c r="AA73" s="66" t="str">
        <f>IF(AND(Table1[[#This Row],[2]]="",Table1[[#This Row],[3]]="",Table1[[#This Row],[5]]="",Table1[[#This Row],[16]]="",Table1[[#This Row],[18]]=""),"","X")</f>
        <v>X</v>
      </c>
      <c r="AB73" s="66" t="str">
        <f>IF(AND(Table1[[#This Row],[4]]="",Table1[[#This Row],[6]]="",Table1[[#This Row],[7]]="",Table1[[#This Row],[8]]="",Table1[[#This Row],[9]]="",Table1[[#This Row],[10]]="",Table1[[#This Row],[11]]="",Table1[[#This Row],[12]]="",Table1[[#This Row],[13]]="",Table1[[#This Row],[15]]="",Table1[[#This Row],[17]]="",Table1[[#This Row],[19]]=""),"","X")</f>
        <v/>
      </c>
      <c r="AC73" s="66" t="str">
        <f>IF(Table1[[#This Row],[14]]="","","X")</f>
        <v/>
      </c>
    </row>
    <row r="74" spans="1:29" ht="69" x14ac:dyDescent="0.3">
      <c r="A74" s="64" t="s">
        <v>7</v>
      </c>
      <c r="B74" s="39" t="s">
        <v>194</v>
      </c>
      <c r="C74" s="40" t="s">
        <v>197</v>
      </c>
      <c r="D74" s="65" t="s">
        <v>28</v>
      </c>
      <c r="E74" s="40" t="s">
        <v>28</v>
      </c>
      <c r="F74" s="69" t="s">
        <v>36</v>
      </c>
      <c r="G74" s="63"/>
      <c r="H74" s="63"/>
      <c r="I74" s="63"/>
      <c r="J74" s="63"/>
      <c r="K74" s="63"/>
      <c r="L74" s="63"/>
      <c r="M74" s="63"/>
      <c r="N74" s="63"/>
      <c r="O74" s="63"/>
      <c r="P74" s="23" t="s">
        <v>33</v>
      </c>
      <c r="Q74" s="63"/>
      <c r="R74" s="63"/>
      <c r="S74" s="63"/>
      <c r="T74" s="63"/>
      <c r="U74" s="63"/>
      <c r="V74" s="63"/>
      <c r="W74" s="63"/>
      <c r="X74" s="63"/>
      <c r="Y74" s="63"/>
      <c r="Z74" s="66" t="str">
        <f>IF(Table1[[#This Row],[1]]="","","X")</f>
        <v/>
      </c>
      <c r="AA74" s="66" t="str">
        <f>IF(AND(Table1[[#This Row],[2]]="",Table1[[#This Row],[3]]="",Table1[[#This Row],[5]]="",Table1[[#This Row],[16]]="",Table1[[#This Row],[18]]=""),"","X")</f>
        <v/>
      </c>
      <c r="AB74" s="66" t="str">
        <f>IF(AND(Table1[[#This Row],[4]]="",Table1[[#This Row],[6]]="",Table1[[#This Row],[7]]="",Table1[[#This Row],[8]]="",Table1[[#This Row],[9]]="",Table1[[#This Row],[10]]="",Table1[[#This Row],[11]]="",Table1[[#This Row],[12]]="",Table1[[#This Row],[13]]="",Table1[[#This Row],[15]]="",Table1[[#This Row],[17]]="",Table1[[#This Row],[19]]=""),"","X")</f>
        <v>X</v>
      </c>
      <c r="AC74" s="66" t="str">
        <f>IF(Table1[[#This Row],[14]]="","","X")</f>
        <v/>
      </c>
    </row>
    <row r="75" spans="1:29" ht="27.6" x14ac:dyDescent="0.3">
      <c r="A75" s="64" t="s">
        <v>7</v>
      </c>
      <c r="B75" s="39" t="s">
        <v>195</v>
      </c>
      <c r="C75" s="40" t="s">
        <v>198</v>
      </c>
      <c r="D75" s="40" t="s">
        <v>199</v>
      </c>
      <c r="E75" s="40" t="s">
        <v>75</v>
      </c>
      <c r="F75" s="69" t="s">
        <v>36</v>
      </c>
      <c r="G75" s="63"/>
      <c r="H75" s="63"/>
      <c r="I75" s="63"/>
      <c r="J75" s="63"/>
      <c r="K75" s="63"/>
      <c r="L75" s="63"/>
      <c r="M75" s="63"/>
      <c r="N75" s="63"/>
      <c r="O75" s="63"/>
      <c r="P75" s="23" t="s">
        <v>33</v>
      </c>
      <c r="Q75" s="63"/>
      <c r="R75" s="63"/>
      <c r="S75" s="63"/>
      <c r="T75" s="63"/>
      <c r="U75" s="63"/>
      <c r="V75" s="63"/>
      <c r="W75" s="63"/>
      <c r="X75" s="63"/>
      <c r="Y75" s="63"/>
      <c r="Z75" s="66" t="str">
        <f>IF(Table1[[#This Row],[1]]="","","X")</f>
        <v/>
      </c>
      <c r="AA75" s="66" t="str">
        <f>IF(AND(Table1[[#This Row],[2]]="",Table1[[#This Row],[3]]="",Table1[[#This Row],[5]]="",Table1[[#This Row],[16]]="",Table1[[#This Row],[18]]=""),"","X")</f>
        <v/>
      </c>
      <c r="AB75" s="66" t="str">
        <f>IF(AND(Table1[[#This Row],[4]]="",Table1[[#This Row],[6]]="",Table1[[#This Row],[7]]="",Table1[[#This Row],[8]]="",Table1[[#This Row],[9]]="",Table1[[#This Row],[10]]="",Table1[[#This Row],[11]]="",Table1[[#This Row],[12]]="",Table1[[#This Row],[13]]="",Table1[[#This Row],[15]]="",Table1[[#This Row],[17]]="",Table1[[#This Row],[19]]=""),"","X")</f>
        <v>X</v>
      </c>
      <c r="AC75" s="66" t="str">
        <f>IF(Table1[[#This Row],[14]]="","","X")</f>
        <v/>
      </c>
    </row>
    <row r="76" spans="1:29" ht="55.2" x14ac:dyDescent="0.3">
      <c r="A76" s="64" t="s">
        <v>7</v>
      </c>
      <c r="B76" s="39" t="s">
        <v>196</v>
      </c>
      <c r="C76" s="40" t="s">
        <v>181</v>
      </c>
      <c r="D76" s="65" t="s">
        <v>28</v>
      </c>
      <c r="E76" s="40" t="s">
        <v>28</v>
      </c>
      <c r="F76" s="69" t="s">
        <v>36</v>
      </c>
      <c r="G76" s="63"/>
      <c r="H76" s="23" t="s">
        <v>33</v>
      </c>
      <c r="I76" s="23" t="s">
        <v>33</v>
      </c>
      <c r="J76" s="63"/>
      <c r="K76" s="63"/>
      <c r="L76" s="63"/>
      <c r="M76" s="63"/>
      <c r="N76" s="63"/>
      <c r="O76" s="63"/>
      <c r="P76" s="63"/>
      <c r="Q76" s="63"/>
      <c r="R76" s="63"/>
      <c r="S76" s="63"/>
      <c r="T76" s="63"/>
      <c r="U76" s="63"/>
      <c r="V76" s="63"/>
      <c r="W76" s="63"/>
      <c r="X76" s="63"/>
      <c r="Y76" s="63"/>
      <c r="Z76" s="66" t="str">
        <f>IF(Table1[[#This Row],[1]]="","","X")</f>
        <v/>
      </c>
      <c r="AA76" s="66" t="str">
        <f>IF(AND(Table1[[#This Row],[2]]="",Table1[[#This Row],[3]]="",Table1[[#This Row],[5]]="",Table1[[#This Row],[16]]="",Table1[[#This Row],[18]]=""),"","X")</f>
        <v>X</v>
      </c>
      <c r="AB76" s="66" t="str">
        <f>IF(AND(Table1[[#This Row],[4]]="",Table1[[#This Row],[6]]="",Table1[[#This Row],[7]]="",Table1[[#This Row],[8]]="",Table1[[#This Row],[9]]="",Table1[[#This Row],[10]]="",Table1[[#This Row],[11]]="",Table1[[#This Row],[12]]="",Table1[[#This Row],[13]]="",Table1[[#This Row],[15]]="",Table1[[#This Row],[17]]="",Table1[[#This Row],[19]]=""),"","X")</f>
        <v/>
      </c>
      <c r="AC76" s="66" t="str">
        <f>IF(Table1[[#This Row],[14]]="","","X")</f>
        <v/>
      </c>
    </row>
    <row r="77" spans="1:29" ht="41.4" x14ac:dyDescent="0.3">
      <c r="A77" s="64" t="s">
        <v>38</v>
      </c>
      <c r="B77" s="39" t="s">
        <v>200</v>
      </c>
      <c r="C77" s="40" t="s">
        <v>202</v>
      </c>
      <c r="D77" s="40" t="s">
        <v>28</v>
      </c>
      <c r="E77" s="40" t="s">
        <v>28</v>
      </c>
      <c r="F77" s="39" t="s">
        <v>36</v>
      </c>
      <c r="G77" s="63"/>
      <c r="H77" s="63"/>
      <c r="I77" s="63"/>
      <c r="J77" s="63"/>
      <c r="K77" s="23" t="s">
        <v>33</v>
      </c>
      <c r="L77" s="63"/>
      <c r="M77" s="63"/>
      <c r="N77" s="63"/>
      <c r="O77" s="63"/>
      <c r="P77" s="63"/>
      <c r="Q77" s="63"/>
      <c r="R77" s="63"/>
      <c r="S77" s="63"/>
      <c r="T77" s="63"/>
      <c r="U77" s="63"/>
      <c r="V77" s="63"/>
      <c r="W77" s="63"/>
      <c r="X77" s="63"/>
      <c r="Y77" s="63"/>
      <c r="Z77" s="66" t="str">
        <f>IF(Table1[[#This Row],[1]]="","","X")</f>
        <v/>
      </c>
      <c r="AA77" s="66" t="str">
        <f>IF(AND(Table1[[#This Row],[2]]="",Table1[[#This Row],[3]]="",Table1[[#This Row],[5]]="",Table1[[#This Row],[16]]="",Table1[[#This Row],[18]]=""),"","X")</f>
        <v>X</v>
      </c>
      <c r="AB77" s="66" t="str">
        <f>IF(AND(Table1[[#This Row],[4]]="",Table1[[#This Row],[6]]="",Table1[[#This Row],[7]]="",Table1[[#This Row],[8]]="",Table1[[#This Row],[9]]="",Table1[[#This Row],[10]]="",Table1[[#This Row],[11]]="",Table1[[#This Row],[12]]="",Table1[[#This Row],[13]]="",Table1[[#This Row],[15]]="",Table1[[#This Row],[17]]="",Table1[[#This Row],[19]]=""),"","X")</f>
        <v/>
      </c>
      <c r="AC77" s="66" t="str">
        <f>IF(Table1[[#This Row],[14]]="","","X")</f>
        <v/>
      </c>
    </row>
    <row r="78" spans="1:29" ht="55.2" x14ac:dyDescent="0.3">
      <c r="A78" s="64" t="s">
        <v>38</v>
      </c>
      <c r="B78" s="39" t="s">
        <v>201</v>
      </c>
      <c r="C78" s="40" t="s">
        <v>181</v>
      </c>
      <c r="D78" s="40" t="s">
        <v>28</v>
      </c>
      <c r="E78" s="40" t="s">
        <v>28</v>
      </c>
      <c r="F78" s="39" t="s">
        <v>36</v>
      </c>
      <c r="G78" s="63"/>
      <c r="H78" s="23" t="s">
        <v>33</v>
      </c>
      <c r="I78" s="23" t="s">
        <v>33</v>
      </c>
      <c r="J78" s="63"/>
      <c r="K78" s="63"/>
      <c r="L78" s="63"/>
      <c r="M78" s="63"/>
      <c r="N78" s="63"/>
      <c r="O78" s="63"/>
      <c r="P78" s="63"/>
      <c r="Q78" s="63"/>
      <c r="R78" s="63"/>
      <c r="S78" s="63"/>
      <c r="T78" s="63"/>
      <c r="U78" s="63"/>
      <c r="V78" s="63"/>
      <c r="W78" s="63"/>
      <c r="X78" s="63"/>
      <c r="Y78" s="63"/>
      <c r="Z78" s="66" t="str">
        <f>IF(Table1[[#This Row],[1]]="","","X")</f>
        <v/>
      </c>
      <c r="AA78" s="66" t="str">
        <f>IF(AND(Table1[[#This Row],[2]]="",Table1[[#This Row],[3]]="",Table1[[#This Row],[5]]="",Table1[[#This Row],[16]]="",Table1[[#This Row],[18]]=""),"","X")</f>
        <v>X</v>
      </c>
      <c r="AB78" s="66" t="str">
        <f>IF(AND(Table1[[#This Row],[4]]="",Table1[[#This Row],[6]]="",Table1[[#This Row],[7]]="",Table1[[#This Row],[8]]="",Table1[[#This Row],[9]]="",Table1[[#This Row],[10]]="",Table1[[#This Row],[11]]="",Table1[[#This Row],[12]]="",Table1[[#This Row],[13]]="",Table1[[#This Row],[15]]="",Table1[[#This Row],[17]]="",Table1[[#This Row],[19]]=""),"","X")</f>
        <v/>
      </c>
      <c r="AC78" s="66" t="str">
        <f>IF(Table1[[#This Row],[14]]="","","X")</f>
        <v/>
      </c>
    </row>
    <row r="79" spans="1:29" ht="55.2" x14ac:dyDescent="0.3">
      <c r="A79" s="64" t="s">
        <v>37</v>
      </c>
      <c r="B79" s="39" t="s">
        <v>203</v>
      </c>
      <c r="C79" s="40" t="s">
        <v>181</v>
      </c>
      <c r="D79" s="40" t="s">
        <v>28</v>
      </c>
      <c r="E79" s="40" t="s">
        <v>28</v>
      </c>
      <c r="F79" s="39" t="s">
        <v>36</v>
      </c>
      <c r="G79" s="63"/>
      <c r="H79" s="23" t="s">
        <v>33</v>
      </c>
      <c r="I79" s="23" t="s">
        <v>33</v>
      </c>
      <c r="J79" s="63"/>
      <c r="K79" s="63"/>
      <c r="L79" s="63"/>
      <c r="M79" s="63"/>
      <c r="N79" s="63"/>
      <c r="O79" s="63"/>
      <c r="P79" s="63"/>
      <c r="Q79" s="63"/>
      <c r="R79" s="63"/>
      <c r="S79" s="63"/>
      <c r="T79" s="63"/>
      <c r="U79" s="63"/>
      <c r="V79" s="63"/>
      <c r="W79" s="63"/>
      <c r="X79" s="63"/>
      <c r="Y79" s="63"/>
      <c r="Z79" s="66" t="str">
        <f>IF(Table1[[#This Row],[1]]="","","X")</f>
        <v/>
      </c>
      <c r="AA79" s="66" t="str">
        <f>IF(AND(Table1[[#This Row],[2]]="",Table1[[#This Row],[3]]="",Table1[[#This Row],[5]]="",Table1[[#This Row],[16]]="",Table1[[#This Row],[18]]=""),"","X")</f>
        <v>X</v>
      </c>
      <c r="AB79" s="66" t="str">
        <f>IF(AND(Table1[[#This Row],[4]]="",Table1[[#This Row],[6]]="",Table1[[#This Row],[7]]="",Table1[[#This Row],[8]]="",Table1[[#This Row],[9]]="",Table1[[#This Row],[10]]="",Table1[[#This Row],[11]]="",Table1[[#This Row],[12]]="",Table1[[#This Row],[13]]="",Table1[[#This Row],[15]]="",Table1[[#This Row],[17]]="",Table1[[#This Row],[19]]=""),"","X")</f>
        <v/>
      </c>
      <c r="AC79" s="66" t="str">
        <f>IF(Table1[[#This Row],[14]]="","","X")</f>
        <v/>
      </c>
    </row>
    <row r="80" spans="1:29" ht="110.4" x14ac:dyDescent="0.3">
      <c r="A80" s="64" t="s">
        <v>59</v>
      </c>
      <c r="B80" s="39" t="s">
        <v>204</v>
      </c>
      <c r="C80" s="40" t="s">
        <v>205</v>
      </c>
      <c r="D80" s="40" t="s">
        <v>28</v>
      </c>
      <c r="E80" s="40" t="s">
        <v>28</v>
      </c>
      <c r="F80" s="39" t="s">
        <v>36</v>
      </c>
      <c r="G80" s="63"/>
      <c r="H80" s="63"/>
      <c r="I80" s="23" t="s">
        <v>33</v>
      </c>
      <c r="J80" s="63"/>
      <c r="K80" s="23" t="s">
        <v>33</v>
      </c>
      <c r="L80" s="63"/>
      <c r="M80" s="63"/>
      <c r="N80" s="63"/>
      <c r="O80" s="63"/>
      <c r="P80" s="63"/>
      <c r="Q80" s="63"/>
      <c r="R80" s="63"/>
      <c r="S80" s="63"/>
      <c r="T80" s="63"/>
      <c r="U80" s="63"/>
      <c r="V80" s="63"/>
      <c r="W80" s="63"/>
      <c r="X80" s="63"/>
      <c r="Y80" s="63"/>
      <c r="Z80" s="66" t="str">
        <f>IF(Table1[[#This Row],[1]]="","","X")</f>
        <v/>
      </c>
      <c r="AA80" s="66" t="str">
        <f>IF(AND(Table1[[#This Row],[2]]="",Table1[[#This Row],[3]]="",Table1[[#This Row],[5]]="",Table1[[#This Row],[16]]="",Table1[[#This Row],[18]]=""),"","X")</f>
        <v>X</v>
      </c>
      <c r="AB80" s="66" t="str">
        <f>IF(AND(Table1[[#This Row],[4]]="",Table1[[#This Row],[6]]="",Table1[[#This Row],[7]]="",Table1[[#This Row],[8]]="",Table1[[#This Row],[9]]="",Table1[[#This Row],[10]]="",Table1[[#This Row],[11]]="",Table1[[#This Row],[12]]="",Table1[[#This Row],[13]]="",Table1[[#This Row],[15]]="",Table1[[#This Row],[17]]="",Table1[[#This Row],[19]]=""),"","X")</f>
        <v/>
      </c>
      <c r="AC80" s="66" t="str">
        <f>IF(Table1[[#This Row],[14]]="","","X")</f>
        <v/>
      </c>
    </row>
    <row r="81" spans="1:29" ht="55.2" x14ac:dyDescent="0.3">
      <c r="A81" s="64" t="s">
        <v>39</v>
      </c>
      <c r="B81" s="39" t="s">
        <v>206</v>
      </c>
      <c r="C81" s="40" t="s">
        <v>181</v>
      </c>
      <c r="D81" s="40" t="s">
        <v>28</v>
      </c>
      <c r="E81" s="40" t="s">
        <v>28</v>
      </c>
      <c r="F81" s="39" t="s">
        <v>36</v>
      </c>
      <c r="G81" s="63"/>
      <c r="H81" s="23" t="s">
        <v>33</v>
      </c>
      <c r="I81" s="23" t="s">
        <v>33</v>
      </c>
      <c r="J81" s="63"/>
      <c r="K81" s="63"/>
      <c r="L81" s="63"/>
      <c r="M81" s="63"/>
      <c r="N81" s="63"/>
      <c r="O81" s="63"/>
      <c r="P81" s="63"/>
      <c r="Q81" s="63"/>
      <c r="R81" s="63"/>
      <c r="S81" s="63"/>
      <c r="T81" s="63"/>
      <c r="U81" s="63"/>
      <c r="V81" s="63"/>
      <c r="W81" s="63"/>
      <c r="X81" s="63"/>
      <c r="Y81" s="63"/>
      <c r="Z81" s="66" t="str">
        <f>IF(Table1[[#This Row],[1]]="","","X")</f>
        <v/>
      </c>
      <c r="AA81" s="66" t="str">
        <f>IF(AND(Table1[[#This Row],[2]]="",Table1[[#This Row],[3]]="",Table1[[#This Row],[5]]="",Table1[[#This Row],[16]]="",Table1[[#This Row],[18]]=""),"","X")</f>
        <v>X</v>
      </c>
      <c r="AB81" s="66" t="str">
        <f>IF(AND(Table1[[#This Row],[4]]="",Table1[[#This Row],[6]]="",Table1[[#This Row],[7]]="",Table1[[#This Row],[8]]="",Table1[[#This Row],[9]]="",Table1[[#This Row],[10]]="",Table1[[#This Row],[11]]="",Table1[[#This Row],[12]]="",Table1[[#This Row],[13]]="",Table1[[#This Row],[15]]="",Table1[[#This Row],[17]]="",Table1[[#This Row],[19]]=""),"","X")</f>
        <v/>
      </c>
      <c r="AC81" s="66" t="str">
        <f>IF(Table1[[#This Row],[14]]="","","X")</f>
        <v/>
      </c>
    </row>
    <row r="82" spans="1:29" ht="55.2" x14ac:dyDescent="0.3">
      <c r="A82" s="82" t="s">
        <v>6</v>
      </c>
      <c r="B82" s="39" t="s">
        <v>213</v>
      </c>
      <c r="C82" s="40" t="s">
        <v>215</v>
      </c>
      <c r="D82" s="40" t="s">
        <v>28</v>
      </c>
      <c r="E82" s="40" t="s">
        <v>28</v>
      </c>
      <c r="F82" s="39" t="s">
        <v>36</v>
      </c>
      <c r="G82" s="81"/>
      <c r="H82" s="23" t="s">
        <v>33</v>
      </c>
      <c r="I82" s="23" t="s">
        <v>33</v>
      </c>
      <c r="J82" s="23" t="s">
        <v>33</v>
      </c>
      <c r="K82" s="81"/>
      <c r="L82" s="81"/>
      <c r="M82" s="23" t="s">
        <v>33</v>
      </c>
      <c r="N82" s="81"/>
      <c r="O82" s="81"/>
      <c r="P82" s="81"/>
      <c r="Q82" s="81"/>
      <c r="R82" s="81"/>
      <c r="S82" s="23" t="s">
        <v>33</v>
      </c>
      <c r="T82" s="81"/>
      <c r="U82" s="81"/>
      <c r="V82" s="81"/>
      <c r="W82" s="23" t="s">
        <v>33</v>
      </c>
      <c r="X82" s="81"/>
      <c r="Y82" s="81"/>
      <c r="Z82" s="83" t="str">
        <f>IF(Table1[[#This Row],[1]]="","","X")</f>
        <v/>
      </c>
      <c r="AA82" s="83" t="str">
        <f>IF(AND(Table1[[#This Row],[2]]="",Table1[[#This Row],[3]]="",Table1[[#This Row],[5]]="",Table1[[#This Row],[16]]="",Table1[[#This Row],[18]]=""),"","X")</f>
        <v>X</v>
      </c>
      <c r="AB82" s="83" t="str">
        <f>IF(AND(Table1[[#This Row],[4]]="",Table1[[#This Row],[6]]="",Table1[[#This Row],[7]]="",Table1[[#This Row],[8]]="",Table1[[#This Row],[9]]="",Table1[[#This Row],[10]]="",Table1[[#This Row],[11]]="",Table1[[#This Row],[12]]="",Table1[[#This Row],[13]]="",Table1[[#This Row],[15]]="",Table1[[#This Row],[17]]="",Table1[[#This Row],[19]]=""),"","X")</f>
        <v>X</v>
      </c>
      <c r="AC82" s="83" t="str">
        <f>IF(Table1[[#This Row],[14]]="","","X")</f>
        <v/>
      </c>
    </row>
    <row r="83" spans="1:29" ht="41.4" x14ac:dyDescent="0.3">
      <c r="A83" s="82" t="s">
        <v>6</v>
      </c>
      <c r="B83" s="39" t="s">
        <v>214</v>
      </c>
      <c r="C83" s="40" t="s">
        <v>216</v>
      </c>
      <c r="D83" s="40" t="s">
        <v>28</v>
      </c>
      <c r="E83" s="40" t="s">
        <v>28</v>
      </c>
      <c r="F83" s="39" t="s">
        <v>36</v>
      </c>
      <c r="G83" s="81"/>
      <c r="H83" s="81"/>
      <c r="I83" s="23" t="s">
        <v>33</v>
      </c>
      <c r="J83" s="81"/>
      <c r="K83" s="81"/>
      <c r="L83" s="81"/>
      <c r="M83" s="81"/>
      <c r="N83" s="81"/>
      <c r="O83" s="81"/>
      <c r="P83" s="81"/>
      <c r="Q83" s="81"/>
      <c r="R83" s="81"/>
      <c r="S83" s="81"/>
      <c r="T83" s="81"/>
      <c r="U83" s="81"/>
      <c r="V83" s="81"/>
      <c r="W83" s="81"/>
      <c r="X83" s="81"/>
      <c r="Y83" s="81"/>
      <c r="Z83" s="83" t="str">
        <f>IF(Table1[[#This Row],[1]]="","","X")</f>
        <v/>
      </c>
      <c r="AA83" s="83" t="str">
        <f>IF(AND(Table1[[#This Row],[2]]="",Table1[[#This Row],[3]]="",Table1[[#This Row],[5]]="",Table1[[#This Row],[16]]="",Table1[[#This Row],[18]]=""),"","X")</f>
        <v>X</v>
      </c>
      <c r="AB83" s="83" t="str">
        <f>IF(AND(Table1[[#This Row],[4]]="",Table1[[#This Row],[6]]="",Table1[[#This Row],[7]]="",Table1[[#This Row],[8]]="",Table1[[#This Row],[9]]="",Table1[[#This Row],[10]]="",Table1[[#This Row],[11]]="",Table1[[#This Row],[12]]="",Table1[[#This Row],[13]]="",Table1[[#This Row],[15]]="",Table1[[#This Row],[17]]="",Table1[[#This Row],[19]]=""),"","X")</f>
        <v/>
      </c>
      <c r="AC83" s="83" t="str">
        <f>IF(Table1[[#This Row],[14]]="","","X")</f>
        <v/>
      </c>
    </row>
    <row r="84" spans="1:29" ht="41.4" x14ac:dyDescent="0.3">
      <c r="A84" s="82" t="s">
        <v>5</v>
      </c>
      <c r="B84" s="39" t="s">
        <v>223</v>
      </c>
      <c r="C84" s="40" t="s">
        <v>228</v>
      </c>
      <c r="D84" s="40" t="s">
        <v>199</v>
      </c>
      <c r="E84" s="40" t="s">
        <v>75</v>
      </c>
      <c r="F84" s="39" t="s">
        <v>36</v>
      </c>
      <c r="G84" s="81"/>
      <c r="H84" s="81"/>
      <c r="I84" s="81"/>
      <c r="J84" s="81"/>
      <c r="K84" s="81"/>
      <c r="L84" s="81"/>
      <c r="M84" s="81"/>
      <c r="N84" s="81"/>
      <c r="O84" s="81"/>
      <c r="P84" s="23" t="s">
        <v>33</v>
      </c>
      <c r="Q84" s="81"/>
      <c r="R84" s="81"/>
      <c r="S84" s="81"/>
      <c r="T84" s="81"/>
      <c r="U84" s="81"/>
      <c r="V84" s="81"/>
      <c r="W84" s="81"/>
      <c r="X84" s="81"/>
      <c r="Y84" s="81"/>
      <c r="Z84" s="83" t="str">
        <f>IF(Table1[[#This Row],[1]]="","","X")</f>
        <v/>
      </c>
      <c r="AA84" s="83" t="str">
        <f>IF(AND(Table1[[#This Row],[2]]="",Table1[[#This Row],[3]]="",Table1[[#This Row],[5]]="",Table1[[#This Row],[16]]="",Table1[[#This Row],[18]]=""),"","X")</f>
        <v/>
      </c>
      <c r="AB84" s="83" t="str">
        <f>IF(AND(Table1[[#This Row],[4]]="",Table1[[#This Row],[6]]="",Table1[[#This Row],[7]]="",Table1[[#This Row],[8]]="",Table1[[#This Row],[9]]="",Table1[[#This Row],[10]]="",Table1[[#This Row],[11]]="",Table1[[#This Row],[12]]="",Table1[[#This Row],[13]]="",Table1[[#This Row],[15]]="",Table1[[#This Row],[17]]="",Table1[[#This Row],[19]]=""),"","X")</f>
        <v>X</v>
      </c>
      <c r="AC84" s="83" t="str">
        <f>IF(Table1[[#This Row],[14]]="","","X")</f>
        <v/>
      </c>
    </row>
    <row r="85" spans="1:29" ht="55.2" x14ac:dyDescent="0.3">
      <c r="A85" s="82" t="s">
        <v>5</v>
      </c>
      <c r="B85" s="39" t="s">
        <v>222</v>
      </c>
      <c r="C85" s="40" t="s">
        <v>227</v>
      </c>
      <c r="D85" s="40" t="s">
        <v>28</v>
      </c>
      <c r="E85" s="40" t="s">
        <v>28</v>
      </c>
      <c r="F85" s="39" t="s">
        <v>36</v>
      </c>
      <c r="G85" s="81"/>
      <c r="H85" s="23" t="s">
        <v>33</v>
      </c>
      <c r="I85" s="23" t="s">
        <v>33</v>
      </c>
      <c r="J85" s="23" t="s">
        <v>33</v>
      </c>
      <c r="K85" s="81"/>
      <c r="L85" s="81"/>
      <c r="M85" s="23" t="s">
        <v>33</v>
      </c>
      <c r="N85" s="81"/>
      <c r="O85" s="81"/>
      <c r="P85" s="81"/>
      <c r="Q85" s="81"/>
      <c r="R85" s="81"/>
      <c r="S85" s="23" t="s">
        <v>33</v>
      </c>
      <c r="T85" s="81"/>
      <c r="U85" s="81"/>
      <c r="V85" s="81"/>
      <c r="W85" s="23" t="s">
        <v>33</v>
      </c>
      <c r="X85" s="81"/>
      <c r="Y85" s="81"/>
      <c r="Z85" s="83" t="str">
        <f>IF(Table1[[#This Row],[1]]="","","X")</f>
        <v/>
      </c>
      <c r="AA85" s="83" t="str">
        <f>IF(AND(Table1[[#This Row],[2]]="",Table1[[#This Row],[3]]="",Table1[[#This Row],[5]]="",Table1[[#This Row],[16]]="",Table1[[#This Row],[18]]=""),"","X")</f>
        <v>X</v>
      </c>
      <c r="AB85" s="83" t="str">
        <f>IF(AND(Table1[[#This Row],[4]]="",Table1[[#This Row],[6]]="",Table1[[#This Row],[7]]="",Table1[[#This Row],[8]]="",Table1[[#This Row],[9]]="",Table1[[#This Row],[10]]="",Table1[[#This Row],[11]]="",Table1[[#This Row],[12]]="",Table1[[#This Row],[13]]="",Table1[[#This Row],[15]]="",Table1[[#This Row],[17]]="",Table1[[#This Row],[19]]=""),"","X")</f>
        <v>X</v>
      </c>
      <c r="AC85" s="83" t="str">
        <f>IF(Table1[[#This Row],[14]]="","","X")</f>
        <v/>
      </c>
    </row>
    <row r="86" spans="1:29" ht="55.2" x14ac:dyDescent="0.3">
      <c r="A86" s="82" t="s">
        <v>5</v>
      </c>
      <c r="B86" s="39" t="s">
        <v>221</v>
      </c>
      <c r="C86" s="40" t="s">
        <v>226</v>
      </c>
      <c r="D86" s="40" t="s">
        <v>28</v>
      </c>
      <c r="E86" s="40" t="s">
        <v>28</v>
      </c>
      <c r="F86" s="39" t="s">
        <v>1</v>
      </c>
      <c r="G86" s="81"/>
      <c r="H86" s="81"/>
      <c r="I86" s="81"/>
      <c r="J86" s="81"/>
      <c r="K86" s="81"/>
      <c r="L86" s="81"/>
      <c r="M86" s="81"/>
      <c r="N86" s="81"/>
      <c r="O86" s="81"/>
      <c r="P86" s="81"/>
      <c r="Q86" s="81"/>
      <c r="R86" s="81"/>
      <c r="S86" s="81"/>
      <c r="T86" s="81"/>
      <c r="U86" s="81"/>
      <c r="V86" s="81"/>
      <c r="W86" s="81"/>
      <c r="X86" s="23" t="s">
        <v>33</v>
      </c>
      <c r="Y86" s="81"/>
      <c r="Z86" s="83" t="str">
        <f>IF(Table1[[#This Row],[1]]="","","X")</f>
        <v/>
      </c>
      <c r="AA86" s="83" t="str">
        <f>IF(AND(Table1[[#This Row],[2]]="",Table1[[#This Row],[3]]="",Table1[[#This Row],[5]]="",Table1[[#This Row],[16]]="",Table1[[#This Row],[18]]=""),"","X")</f>
        <v>X</v>
      </c>
      <c r="AB86" s="83" t="str">
        <f>IF(AND(Table1[[#This Row],[4]]="",Table1[[#This Row],[6]]="",Table1[[#This Row],[7]]="",Table1[[#This Row],[8]]="",Table1[[#This Row],[9]]="",Table1[[#This Row],[10]]="",Table1[[#This Row],[11]]="",Table1[[#This Row],[12]]="",Table1[[#This Row],[13]]="",Table1[[#This Row],[15]]="",Table1[[#This Row],[17]]="",Table1[[#This Row],[19]]=""),"","X")</f>
        <v/>
      </c>
      <c r="AC86" s="83" t="str">
        <f>IF(Table1[[#This Row],[14]]="","","X")</f>
        <v/>
      </c>
    </row>
    <row r="87" spans="1:29" ht="41.4" x14ac:dyDescent="0.3">
      <c r="A87" s="82" t="s">
        <v>5</v>
      </c>
      <c r="B87" s="39" t="s">
        <v>220</v>
      </c>
      <c r="C87" s="40" t="s">
        <v>225</v>
      </c>
      <c r="D87" s="40" t="s">
        <v>28</v>
      </c>
      <c r="E87" s="40" t="s">
        <v>28</v>
      </c>
      <c r="F87" s="39" t="s">
        <v>36</v>
      </c>
      <c r="G87" s="81"/>
      <c r="H87" s="23" t="s">
        <v>33</v>
      </c>
      <c r="I87" s="23" t="s">
        <v>33</v>
      </c>
      <c r="J87" s="23" t="s">
        <v>33</v>
      </c>
      <c r="K87" s="81"/>
      <c r="L87" s="81"/>
      <c r="M87" s="23" t="s">
        <v>33</v>
      </c>
      <c r="N87" s="81"/>
      <c r="O87" s="23" t="s">
        <v>33</v>
      </c>
      <c r="P87" s="81"/>
      <c r="Q87" s="81"/>
      <c r="R87" s="81"/>
      <c r="S87" s="23" t="s">
        <v>33</v>
      </c>
      <c r="T87" s="81"/>
      <c r="U87" s="81"/>
      <c r="V87" s="81"/>
      <c r="W87" s="23" t="s">
        <v>33</v>
      </c>
      <c r="X87" s="81"/>
      <c r="Y87" s="81"/>
      <c r="Z87" s="83" t="str">
        <f>IF(Table1[[#This Row],[1]]="","","X")</f>
        <v/>
      </c>
      <c r="AA87" s="83" t="str">
        <f>IF(AND(Table1[[#This Row],[2]]="",Table1[[#This Row],[3]]="",Table1[[#This Row],[5]]="",Table1[[#This Row],[16]]="",Table1[[#This Row],[18]]=""),"","X")</f>
        <v>X</v>
      </c>
      <c r="AB87" s="83" t="str">
        <f>IF(AND(Table1[[#This Row],[4]]="",Table1[[#This Row],[6]]="",Table1[[#This Row],[7]]="",Table1[[#This Row],[8]]="",Table1[[#This Row],[9]]="",Table1[[#This Row],[10]]="",Table1[[#This Row],[11]]="",Table1[[#This Row],[12]]="",Table1[[#This Row],[13]]="",Table1[[#This Row],[15]]="",Table1[[#This Row],[17]]="",Table1[[#This Row],[19]]=""),"","X")</f>
        <v>X</v>
      </c>
      <c r="AC87" s="83" t="str">
        <f>IF(Table1[[#This Row],[14]]="","","X")</f>
        <v/>
      </c>
    </row>
    <row r="88" spans="1:29" ht="41.4" x14ac:dyDescent="0.3">
      <c r="A88" s="82" t="s">
        <v>5</v>
      </c>
      <c r="B88" s="39" t="s">
        <v>219</v>
      </c>
      <c r="C88" s="40" t="s">
        <v>224</v>
      </c>
      <c r="D88" s="40" t="s">
        <v>229</v>
      </c>
      <c r="E88" s="40" t="s">
        <v>30</v>
      </c>
      <c r="F88" s="39" t="s">
        <v>1</v>
      </c>
      <c r="G88" s="81"/>
      <c r="H88" s="81"/>
      <c r="I88" s="23" t="s">
        <v>33</v>
      </c>
      <c r="J88" s="81"/>
      <c r="K88" s="81"/>
      <c r="L88" s="23" t="s">
        <v>33</v>
      </c>
      <c r="M88" s="23" t="s">
        <v>33</v>
      </c>
      <c r="N88" s="81"/>
      <c r="O88" s="81"/>
      <c r="P88" s="81"/>
      <c r="Q88" s="81"/>
      <c r="R88" s="23" t="s">
        <v>33</v>
      </c>
      <c r="S88" s="81"/>
      <c r="T88" s="81"/>
      <c r="U88" s="81"/>
      <c r="V88" s="23" t="s">
        <v>33</v>
      </c>
      <c r="W88" s="81"/>
      <c r="X88" s="81"/>
      <c r="Y88" s="81"/>
      <c r="Z88" s="83" t="str">
        <f>IF(Table1[[#This Row],[1]]="","","X")</f>
        <v/>
      </c>
      <c r="AA88" s="83" t="str">
        <f>IF(AND(Table1[[#This Row],[2]]="",Table1[[#This Row],[3]]="",Table1[[#This Row],[5]]="",Table1[[#This Row],[16]]="",Table1[[#This Row],[18]]=""),"","X")</f>
        <v>X</v>
      </c>
      <c r="AB88" s="83" t="str">
        <f>IF(AND(Table1[[#This Row],[4]]="",Table1[[#This Row],[6]]="",Table1[[#This Row],[7]]="",Table1[[#This Row],[8]]="",Table1[[#This Row],[9]]="",Table1[[#This Row],[10]]="",Table1[[#This Row],[11]]="",Table1[[#This Row],[12]]="",Table1[[#This Row],[13]]="",Table1[[#This Row],[15]]="",Table1[[#This Row],[17]]="",Table1[[#This Row],[19]]=""),"","X")</f>
        <v>X</v>
      </c>
      <c r="AC88" s="83" t="str">
        <f>IF(Table1[[#This Row],[14]]="","","X")</f>
        <v/>
      </c>
    </row>
    <row r="89" spans="1:29" ht="69" x14ac:dyDescent="0.3">
      <c r="A89" s="82" t="s">
        <v>5</v>
      </c>
      <c r="B89" s="39" t="s">
        <v>218</v>
      </c>
      <c r="C89" s="40" t="s">
        <v>217</v>
      </c>
      <c r="D89" s="40" t="s">
        <v>28</v>
      </c>
      <c r="E89" s="40" t="s">
        <v>28</v>
      </c>
      <c r="F89" s="39" t="s">
        <v>36</v>
      </c>
      <c r="G89" s="81"/>
      <c r="H89" s="81"/>
      <c r="I89" s="81"/>
      <c r="J89" s="81"/>
      <c r="K89" s="81"/>
      <c r="L89" s="81"/>
      <c r="M89" s="81"/>
      <c r="N89" s="81"/>
      <c r="O89" s="81"/>
      <c r="P89" s="23" t="s">
        <v>33</v>
      </c>
      <c r="Q89" s="81"/>
      <c r="R89" s="81"/>
      <c r="S89" s="81"/>
      <c r="T89" s="81"/>
      <c r="U89" s="81"/>
      <c r="V89" s="81"/>
      <c r="W89" s="81"/>
      <c r="X89" s="81"/>
      <c r="Y89" s="81"/>
      <c r="Z89" s="83" t="str">
        <f>IF(Table1[[#This Row],[1]]="","","X")</f>
        <v/>
      </c>
      <c r="AA89" s="83" t="str">
        <f>IF(AND(Table1[[#This Row],[2]]="",Table1[[#This Row],[3]]="",Table1[[#This Row],[5]]="",Table1[[#This Row],[16]]="",Table1[[#This Row],[18]]=""),"","X")</f>
        <v/>
      </c>
      <c r="AB89" s="83" t="str">
        <f>IF(AND(Table1[[#This Row],[4]]="",Table1[[#This Row],[6]]="",Table1[[#This Row],[7]]="",Table1[[#This Row],[8]]="",Table1[[#This Row],[9]]="",Table1[[#This Row],[10]]="",Table1[[#This Row],[11]]="",Table1[[#This Row],[12]]="",Table1[[#This Row],[13]]="",Table1[[#This Row],[15]]="",Table1[[#This Row],[17]]="",Table1[[#This Row],[19]]=""),"","X")</f>
        <v>X</v>
      </c>
      <c r="AC89" s="83" t="str">
        <f>IF(Table1[[#This Row],[14]]="","","X")</f>
        <v/>
      </c>
    </row>
    <row r="90" spans="1:29" ht="41.4" x14ac:dyDescent="0.3">
      <c r="A90" s="82" t="s">
        <v>8</v>
      </c>
      <c r="B90" s="39" t="s">
        <v>230</v>
      </c>
      <c r="C90" s="40" t="s">
        <v>232</v>
      </c>
      <c r="D90" s="40" t="s">
        <v>120</v>
      </c>
      <c r="E90" s="40" t="s">
        <v>30</v>
      </c>
      <c r="F90" s="39" t="s">
        <v>1</v>
      </c>
      <c r="G90" s="81"/>
      <c r="H90" s="81"/>
      <c r="I90" s="23" t="s">
        <v>33</v>
      </c>
      <c r="J90" s="81"/>
      <c r="K90" s="23" t="s">
        <v>33</v>
      </c>
      <c r="L90" s="81"/>
      <c r="M90" s="81"/>
      <c r="N90" s="81"/>
      <c r="O90" s="81"/>
      <c r="P90" s="81"/>
      <c r="Q90" s="81"/>
      <c r="R90" s="81"/>
      <c r="S90" s="81"/>
      <c r="T90" s="81"/>
      <c r="U90" s="81"/>
      <c r="V90" s="81"/>
      <c r="W90" s="81"/>
      <c r="X90" s="23" t="s">
        <v>33</v>
      </c>
      <c r="Y90" s="81"/>
      <c r="Z90" s="83" t="str">
        <f>IF(Table1[[#This Row],[1]]="","","X")</f>
        <v/>
      </c>
      <c r="AA90" s="83" t="str">
        <f>IF(AND(Table1[[#This Row],[2]]="",Table1[[#This Row],[3]]="",Table1[[#This Row],[5]]="",Table1[[#This Row],[16]]="",Table1[[#This Row],[18]]=""),"","X")</f>
        <v>X</v>
      </c>
      <c r="AB90" s="83" t="str">
        <f>IF(AND(Table1[[#This Row],[4]]="",Table1[[#This Row],[6]]="",Table1[[#This Row],[7]]="",Table1[[#This Row],[8]]="",Table1[[#This Row],[9]]="",Table1[[#This Row],[10]]="",Table1[[#This Row],[11]]="",Table1[[#This Row],[12]]="",Table1[[#This Row],[13]]="",Table1[[#This Row],[15]]="",Table1[[#This Row],[17]]="",Table1[[#This Row],[19]]=""),"","X")</f>
        <v/>
      </c>
      <c r="AC90" s="83" t="str">
        <f>IF(Table1[[#This Row],[14]]="","","X")</f>
        <v/>
      </c>
    </row>
    <row r="91" spans="1:29" ht="55.2" x14ac:dyDescent="0.3">
      <c r="A91" s="82" t="s">
        <v>8</v>
      </c>
      <c r="B91" s="39" t="s">
        <v>231</v>
      </c>
      <c r="C91" s="40" t="s">
        <v>233</v>
      </c>
      <c r="D91" s="40" t="s">
        <v>28</v>
      </c>
      <c r="E91" s="40" t="s">
        <v>28</v>
      </c>
      <c r="F91" s="39" t="s">
        <v>1</v>
      </c>
      <c r="G91" s="81"/>
      <c r="H91" s="81"/>
      <c r="I91" s="23" t="s">
        <v>33</v>
      </c>
      <c r="J91" s="81"/>
      <c r="K91" s="23"/>
      <c r="L91" s="81"/>
      <c r="M91" s="81"/>
      <c r="N91" s="81"/>
      <c r="O91" s="81"/>
      <c r="P91" s="81"/>
      <c r="Q91" s="81"/>
      <c r="R91" s="81"/>
      <c r="S91" s="81"/>
      <c r="T91" s="81"/>
      <c r="U91" s="81"/>
      <c r="V91" s="81"/>
      <c r="W91" s="81"/>
      <c r="X91" s="81"/>
      <c r="Y91" s="81"/>
      <c r="Z91" s="83" t="str">
        <f>IF(Table1[[#This Row],[1]]="","","X")</f>
        <v/>
      </c>
      <c r="AA91" s="83" t="str">
        <f>IF(AND(Table1[[#This Row],[2]]="",Table1[[#This Row],[3]]="",Table1[[#This Row],[5]]="",Table1[[#This Row],[16]]="",Table1[[#This Row],[18]]=""),"","X")</f>
        <v>X</v>
      </c>
      <c r="AB91" s="83" t="str">
        <f>IF(AND(Table1[[#This Row],[4]]="",Table1[[#This Row],[6]]="",Table1[[#This Row],[7]]="",Table1[[#This Row],[8]]="",Table1[[#This Row],[9]]="",Table1[[#This Row],[10]]="",Table1[[#This Row],[11]]="",Table1[[#This Row],[12]]="",Table1[[#This Row],[13]]="",Table1[[#This Row],[15]]="",Table1[[#This Row],[17]]="",Table1[[#This Row],[19]]=""),"","X")</f>
        <v/>
      </c>
      <c r="AC91" s="83" t="str">
        <f>IF(Table1[[#This Row],[14]]="","","X")</f>
        <v/>
      </c>
    </row>
    <row r="92" spans="1:29" ht="69" x14ac:dyDescent="0.3">
      <c r="A92" s="82" t="s">
        <v>7</v>
      </c>
      <c r="B92" s="39" t="s">
        <v>234</v>
      </c>
      <c r="C92" s="40" t="s">
        <v>235</v>
      </c>
      <c r="D92" s="40" t="s">
        <v>28</v>
      </c>
      <c r="E92" s="40" t="s">
        <v>28</v>
      </c>
      <c r="F92" s="39" t="s">
        <v>36</v>
      </c>
      <c r="G92" s="81"/>
      <c r="H92" s="81"/>
      <c r="I92" s="81"/>
      <c r="J92" s="81"/>
      <c r="K92" s="81"/>
      <c r="L92" s="81"/>
      <c r="M92" s="81"/>
      <c r="N92" s="81"/>
      <c r="O92" s="81"/>
      <c r="P92" s="23" t="s">
        <v>33</v>
      </c>
      <c r="Q92" s="81"/>
      <c r="R92" s="81"/>
      <c r="S92" s="81"/>
      <c r="T92" s="81"/>
      <c r="U92" s="81"/>
      <c r="V92" s="81"/>
      <c r="W92" s="81"/>
      <c r="X92" s="81"/>
      <c r="Y92" s="81"/>
      <c r="Z92" s="83" t="str">
        <f>IF(Table1[[#This Row],[1]]="","","X")</f>
        <v/>
      </c>
      <c r="AA92" s="83" t="str">
        <f>IF(AND(Table1[[#This Row],[2]]="",Table1[[#This Row],[3]]="",Table1[[#This Row],[5]]="",Table1[[#This Row],[16]]="",Table1[[#This Row],[18]]=""),"","X")</f>
        <v/>
      </c>
      <c r="AB92" s="83" t="str">
        <f>IF(AND(Table1[[#This Row],[4]]="",Table1[[#This Row],[6]]="",Table1[[#This Row],[7]]="",Table1[[#This Row],[8]]="",Table1[[#This Row],[9]]="",Table1[[#This Row],[10]]="",Table1[[#This Row],[11]]="",Table1[[#This Row],[12]]="",Table1[[#This Row],[13]]="",Table1[[#This Row],[15]]="",Table1[[#This Row],[17]]="",Table1[[#This Row],[19]]=""),"","X")</f>
        <v>X</v>
      </c>
      <c r="AC92" s="83" t="str">
        <f>IF(Table1[[#This Row],[14]]="","","X")</f>
        <v/>
      </c>
    </row>
    <row r="93" spans="1:29" ht="55.2" x14ac:dyDescent="0.3">
      <c r="A93" s="82" t="s">
        <v>38</v>
      </c>
      <c r="B93" s="39" t="s">
        <v>236</v>
      </c>
      <c r="C93" s="40" t="s">
        <v>237</v>
      </c>
      <c r="D93" s="40" t="s">
        <v>28</v>
      </c>
      <c r="E93" s="40" t="s">
        <v>28</v>
      </c>
      <c r="F93" s="39" t="s">
        <v>36</v>
      </c>
      <c r="G93" s="81"/>
      <c r="H93" s="23" t="s">
        <v>33</v>
      </c>
      <c r="I93" s="23" t="s">
        <v>33</v>
      </c>
      <c r="J93" s="23" t="s">
        <v>33</v>
      </c>
      <c r="K93" s="81"/>
      <c r="L93" s="81"/>
      <c r="M93" s="23" t="s">
        <v>33</v>
      </c>
      <c r="N93" s="81"/>
      <c r="O93" s="23" t="s">
        <v>33</v>
      </c>
      <c r="P93" s="81"/>
      <c r="Q93" s="81"/>
      <c r="R93" s="81"/>
      <c r="S93" s="23" t="s">
        <v>33</v>
      </c>
      <c r="T93" s="81"/>
      <c r="U93" s="81"/>
      <c r="V93" s="81"/>
      <c r="W93" s="23" t="s">
        <v>33</v>
      </c>
      <c r="X93" s="81"/>
      <c r="Y93" s="81"/>
      <c r="Z93" s="83" t="str">
        <f>IF(Table1[[#This Row],[1]]="","","X")</f>
        <v/>
      </c>
      <c r="AA93" s="83" t="str">
        <f>IF(AND(Table1[[#This Row],[2]]="",Table1[[#This Row],[3]]="",Table1[[#This Row],[5]]="",Table1[[#This Row],[16]]="",Table1[[#This Row],[18]]=""),"","X")</f>
        <v>X</v>
      </c>
      <c r="AB93" s="83" t="str">
        <f>IF(AND(Table1[[#This Row],[4]]="",Table1[[#This Row],[6]]="",Table1[[#This Row],[7]]="",Table1[[#This Row],[8]]="",Table1[[#This Row],[9]]="",Table1[[#This Row],[10]]="",Table1[[#This Row],[11]]="",Table1[[#This Row],[12]]="",Table1[[#This Row],[13]]="",Table1[[#This Row],[15]]="",Table1[[#This Row],[17]]="",Table1[[#This Row],[19]]=""),"","X")</f>
        <v>X</v>
      </c>
      <c r="AC93" s="83" t="str">
        <f>IF(Table1[[#This Row],[14]]="","","X")</f>
        <v/>
      </c>
    </row>
    <row r="94" spans="1:29" ht="55.2" x14ac:dyDescent="0.3">
      <c r="A94" s="82" t="s">
        <v>5</v>
      </c>
      <c r="B94" s="39" t="s">
        <v>238</v>
      </c>
      <c r="C94" s="40" t="s">
        <v>246</v>
      </c>
      <c r="D94" s="40" t="s">
        <v>28</v>
      </c>
      <c r="E94" s="40" t="s">
        <v>28</v>
      </c>
      <c r="F94" s="39" t="s">
        <v>36</v>
      </c>
      <c r="G94" s="81"/>
      <c r="H94" s="81"/>
      <c r="I94" s="81"/>
      <c r="J94" s="81"/>
      <c r="K94" s="81"/>
      <c r="L94" s="81"/>
      <c r="M94" s="81"/>
      <c r="N94" s="81"/>
      <c r="O94" s="81"/>
      <c r="P94" s="81"/>
      <c r="Q94" s="81"/>
      <c r="R94" s="23" t="s">
        <v>33</v>
      </c>
      <c r="S94" s="81"/>
      <c r="T94" s="81"/>
      <c r="U94" s="81"/>
      <c r="V94" s="81"/>
      <c r="W94" s="81"/>
      <c r="X94" s="81"/>
      <c r="Y94" s="81"/>
      <c r="Z94" s="83" t="str">
        <f>IF(Table1[[#This Row],[1]]="","","X")</f>
        <v/>
      </c>
      <c r="AA94" s="83" t="str">
        <f>IF(AND(Table1[[#This Row],[2]]="",Table1[[#This Row],[3]]="",Table1[[#This Row],[5]]="",Table1[[#This Row],[16]]="",Table1[[#This Row],[18]]=""),"","X")</f>
        <v/>
      </c>
      <c r="AB94" s="83" t="str">
        <f>IF(AND(Table1[[#This Row],[4]]="",Table1[[#This Row],[6]]="",Table1[[#This Row],[7]]="",Table1[[#This Row],[8]]="",Table1[[#This Row],[9]]="",Table1[[#This Row],[10]]="",Table1[[#This Row],[11]]="",Table1[[#This Row],[12]]="",Table1[[#This Row],[13]]="",Table1[[#This Row],[15]]="",Table1[[#This Row],[17]]="",Table1[[#This Row],[19]]=""),"","X")</f>
        <v>X</v>
      </c>
      <c r="AC94" s="83" t="str">
        <f>IF(Table1[[#This Row],[14]]="","","X")</f>
        <v/>
      </c>
    </row>
    <row r="95" spans="1:29" ht="55.2" x14ac:dyDescent="0.3">
      <c r="A95" s="82" t="s">
        <v>5</v>
      </c>
      <c r="B95" s="39" t="s">
        <v>239</v>
      </c>
      <c r="C95" s="40" t="s">
        <v>247</v>
      </c>
      <c r="D95" s="40" t="s">
        <v>28</v>
      </c>
      <c r="E95" s="40" t="s">
        <v>28</v>
      </c>
      <c r="F95" s="39" t="s">
        <v>36</v>
      </c>
      <c r="G95" s="81"/>
      <c r="H95" s="81"/>
      <c r="I95" s="81"/>
      <c r="J95" s="23" t="s">
        <v>33</v>
      </c>
      <c r="K95" s="81"/>
      <c r="L95" s="81"/>
      <c r="M95" s="81"/>
      <c r="N95" s="81"/>
      <c r="O95" s="81"/>
      <c r="P95" s="81"/>
      <c r="Q95" s="81"/>
      <c r="R95" s="81"/>
      <c r="S95" s="81"/>
      <c r="T95" s="81"/>
      <c r="U95" s="23" t="s">
        <v>33</v>
      </c>
      <c r="V95" s="81"/>
      <c r="W95" s="81"/>
      <c r="X95" s="81"/>
      <c r="Y95" s="81"/>
      <c r="Z95" s="83" t="str">
        <f>IF(Table1[[#This Row],[1]]="","","X")</f>
        <v/>
      </c>
      <c r="AA95" s="83" t="str">
        <f>IF(AND(Table1[[#This Row],[2]]="",Table1[[#This Row],[3]]="",Table1[[#This Row],[5]]="",Table1[[#This Row],[16]]="",Table1[[#This Row],[18]]=""),"","X")</f>
        <v/>
      </c>
      <c r="AB95" s="83" t="str">
        <f>IF(AND(Table1[[#This Row],[4]]="",Table1[[#This Row],[6]]="",Table1[[#This Row],[7]]="",Table1[[#This Row],[8]]="",Table1[[#This Row],[9]]="",Table1[[#This Row],[10]]="",Table1[[#This Row],[11]]="",Table1[[#This Row],[12]]="",Table1[[#This Row],[13]]="",Table1[[#This Row],[15]]="",Table1[[#This Row],[17]]="",Table1[[#This Row],[19]]=""),"","X")</f>
        <v>X</v>
      </c>
      <c r="AC95" s="83" t="str">
        <f>IF(Table1[[#This Row],[14]]="","","X")</f>
        <v/>
      </c>
    </row>
    <row r="96" spans="1:29" ht="15.6" x14ac:dyDescent="0.3">
      <c r="A96" s="82" t="s">
        <v>5</v>
      </c>
      <c r="B96" s="39" t="s">
        <v>240</v>
      </c>
      <c r="C96" s="40" t="s">
        <v>248</v>
      </c>
      <c r="D96" s="40" t="s">
        <v>28</v>
      </c>
      <c r="E96" s="40" t="s">
        <v>28</v>
      </c>
      <c r="F96" s="39" t="s">
        <v>36</v>
      </c>
      <c r="G96" s="81"/>
      <c r="H96" s="81"/>
      <c r="I96" s="23" t="s">
        <v>33</v>
      </c>
      <c r="J96" s="81"/>
      <c r="K96" s="23" t="s">
        <v>33</v>
      </c>
      <c r="L96" s="81"/>
      <c r="M96" s="23" t="s">
        <v>33</v>
      </c>
      <c r="N96" s="81"/>
      <c r="O96" s="81"/>
      <c r="P96" s="81"/>
      <c r="Q96" s="81"/>
      <c r="R96" s="81"/>
      <c r="S96" s="81"/>
      <c r="T96" s="81"/>
      <c r="U96" s="81"/>
      <c r="V96" s="81"/>
      <c r="W96" s="81"/>
      <c r="X96" s="81"/>
      <c r="Y96" s="81"/>
      <c r="Z96" s="83" t="str">
        <f>IF(Table1[[#This Row],[1]]="","","X")</f>
        <v/>
      </c>
      <c r="AA96" s="83" t="str">
        <f>IF(AND(Table1[[#This Row],[2]]="",Table1[[#This Row],[3]]="",Table1[[#This Row],[5]]="",Table1[[#This Row],[16]]="",Table1[[#This Row],[18]]=""),"","X")</f>
        <v>X</v>
      </c>
      <c r="AB96" s="83" t="str">
        <f>IF(AND(Table1[[#This Row],[4]]="",Table1[[#This Row],[6]]="",Table1[[#This Row],[7]]="",Table1[[#This Row],[8]]="",Table1[[#This Row],[9]]="",Table1[[#This Row],[10]]="",Table1[[#This Row],[11]]="",Table1[[#This Row],[12]]="",Table1[[#This Row],[13]]="",Table1[[#This Row],[15]]="",Table1[[#This Row],[17]]="",Table1[[#This Row],[19]]=""),"","X")</f>
        <v>X</v>
      </c>
      <c r="AC96" s="83" t="str">
        <f>IF(Table1[[#This Row],[14]]="","","X")</f>
        <v/>
      </c>
    </row>
    <row r="97" spans="1:29" ht="27.6" x14ac:dyDescent="0.3">
      <c r="A97" s="82" t="s">
        <v>5</v>
      </c>
      <c r="B97" s="39" t="s">
        <v>241</v>
      </c>
      <c r="C97" s="40" t="s">
        <v>249</v>
      </c>
      <c r="D97" s="40" t="s">
        <v>250</v>
      </c>
      <c r="E97" s="40" t="s">
        <v>30</v>
      </c>
      <c r="F97" s="39" t="s">
        <v>36</v>
      </c>
      <c r="G97" s="81"/>
      <c r="H97" s="81"/>
      <c r="I97" s="81"/>
      <c r="J97" s="81"/>
      <c r="K97" s="81"/>
      <c r="L97" s="23" t="s">
        <v>33</v>
      </c>
      <c r="M97" s="23" t="s">
        <v>33</v>
      </c>
      <c r="N97" s="81"/>
      <c r="O97" s="81"/>
      <c r="P97" s="81"/>
      <c r="Q97" s="81"/>
      <c r="R97" s="81"/>
      <c r="S97" s="81"/>
      <c r="T97" s="81"/>
      <c r="U97" s="81"/>
      <c r="V97" s="81"/>
      <c r="W97" s="81"/>
      <c r="X97" s="81"/>
      <c r="Y97" s="81"/>
      <c r="Z97" s="83" t="str">
        <f>IF(Table1[[#This Row],[1]]="","","X")</f>
        <v/>
      </c>
      <c r="AA97" s="83" t="str">
        <f>IF(AND(Table1[[#This Row],[2]]="",Table1[[#This Row],[3]]="",Table1[[#This Row],[5]]="",Table1[[#This Row],[16]]="",Table1[[#This Row],[18]]=""),"","X")</f>
        <v/>
      </c>
      <c r="AB97" s="83" t="str">
        <f>IF(AND(Table1[[#This Row],[4]]="",Table1[[#This Row],[6]]="",Table1[[#This Row],[7]]="",Table1[[#This Row],[8]]="",Table1[[#This Row],[9]]="",Table1[[#This Row],[10]]="",Table1[[#This Row],[11]]="",Table1[[#This Row],[12]]="",Table1[[#This Row],[13]]="",Table1[[#This Row],[15]]="",Table1[[#This Row],[17]]="",Table1[[#This Row],[19]]=""),"","X")</f>
        <v>X</v>
      </c>
      <c r="AC97" s="83" t="str">
        <f>IF(Table1[[#This Row],[14]]="","","X")</f>
        <v/>
      </c>
    </row>
    <row r="98" spans="1:29" ht="41.4" x14ac:dyDescent="0.3">
      <c r="A98" s="82" t="s">
        <v>5</v>
      </c>
      <c r="B98" s="39" t="s">
        <v>242</v>
      </c>
      <c r="C98" s="40" t="s">
        <v>251</v>
      </c>
      <c r="D98" s="40" t="s">
        <v>28</v>
      </c>
      <c r="E98" s="40" t="s">
        <v>28</v>
      </c>
      <c r="F98" s="39" t="s">
        <v>36</v>
      </c>
      <c r="G98" s="81"/>
      <c r="H98" s="81"/>
      <c r="I98" s="81"/>
      <c r="J98" s="81"/>
      <c r="K98" s="81"/>
      <c r="L98" s="81"/>
      <c r="M98" s="23" t="s">
        <v>33</v>
      </c>
      <c r="N98" s="81"/>
      <c r="O98" s="81"/>
      <c r="P98" s="81"/>
      <c r="Q98" s="81"/>
      <c r="R98" s="81"/>
      <c r="S98" s="81"/>
      <c r="T98" s="81"/>
      <c r="U98" s="81"/>
      <c r="V98" s="81"/>
      <c r="W98" s="81"/>
      <c r="X98" s="81"/>
      <c r="Y98" s="81"/>
      <c r="Z98" s="83" t="str">
        <f>IF(Table1[[#This Row],[1]]="","","X")</f>
        <v/>
      </c>
      <c r="AA98" s="83" t="str">
        <f>IF(AND(Table1[[#This Row],[2]]="",Table1[[#This Row],[3]]="",Table1[[#This Row],[5]]="",Table1[[#This Row],[16]]="",Table1[[#This Row],[18]]=""),"","X")</f>
        <v/>
      </c>
      <c r="AB98" s="83" t="str">
        <f>IF(AND(Table1[[#This Row],[4]]="",Table1[[#This Row],[6]]="",Table1[[#This Row],[7]]="",Table1[[#This Row],[8]]="",Table1[[#This Row],[9]]="",Table1[[#This Row],[10]]="",Table1[[#This Row],[11]]="",Table1[[#This Row],[12]]="",Table1[[#This Row],[13]]="",Table1[[#This Row],[15]]="",Table1[[#This Row],[17]]="",Table1[[#This Row],[19]]=""),"","X")</f>
        <v>X</v>
      </c>
      <c r="AC98" s="83" t="str">
        <f>IF(Table1[[#This Row],[14]]="","","X")</f>
        <v/>
      </c>
    </row>
    <row r="99" spans="1:29" ht="41.4" x14ac:dyDescent="0.3">
      <c r="A99" s="82" t="s">
        <v>5</v>
      </c>
      <c r="B99" s="39" t="s">
        <v>243</v>
      </c>
      <c r="C99" s="40" t="s">
        <v>252</v>
      </c>
      <c r="D99" s="40" t="s">
        <v>28</v>
      </c>
      <c r="E99" s="40" t="s">
        <v>28</v>
      </c>
      <c r="F99" s="39" t="s">
        <v>1</v>
      </c>
      <c r="G99" s="81"/>
      <c r="H99" s="81"/>
      <c r="I99" s="81"/>
      <c r="J99" s="81"/>
      <c r="K99" s="23" t="s">
        <v>33</v>
      </c>
      <c r="L99" s="23" t="s">
        <v>33</v>
      </c>
      <c r="M99" s="23" t="s">
        <v>33</v>
      </c>
      <c r="N99" s="81"/>
      <c r="O99" s="81"/>
      <c r="P99" s="81"/>
      <c r="Q99" s="81"/>
      <c r="R99" s="81"/>
      <c r="S99" s="81"/>
      <c r="T99" s="81"/>
      <c r="U99" s="81"/>
      <c r="V99" s="81"/>
      <c r="W99" s="81"/>
      <c r="X99" s="81"/>
      <c r="Y99" s="81"/>
      <c r="Z99" s="83" t="str">
        <f>IF(Table1[[#This Row],[1]]="","","X")</f>
        <v/>
      </c>
      <c r="AA99" s="83" t="str">
        <f>IF(AND(Table1[[#This Row],[2]]="",Table1[[#This Row],[3]]="",Table1[[#This Row],[5]]="",Table1[[#This Row],[16]]="",Table1[[#This Row],[18]]=""),"","X")</f>
        <v>X</v>
      </c>
      <c r="AB99" s="83" t="str">
        <f>IF(AND(Table1[[#This Row],[4]]="",Table1[[#This Row],[6]]="",Table1[[#This Row],[7]]="",Table1[[#This Row],[8]]="",Table1[[#This Row],[9]]="",Table1[[#This Row],[10]]="",Table1[[#This Row],[11]]="",Table1[[#This Row],[12]]="",Table1[[#This Row],[13]]="",Table1[[#This Row],[15]]="",Table1[[#This Row],[17]]="",Table1[[#This Row],[19]]=""),"","X")</f>
        <v>X</v>
      </c>
      <c r="AC99" s="83" t="str">
        <f>IF(Table1[[#This Row],[14]]="","","X")</f>
        <v/>
      </c>
    </row>
    <row r="100" spans="1:29" ht="27.6" x14ac:dyDescent="0.3">
      <c r="A100" s="82" t="s">
        <v>5</v>
      </c>
      <c r="B100" s="39" t="s">
        <v>244</v>
      </c>
      <c r="C100" s="40" t="s">
        <v>253</v>
      </c>
      <c r="D100" s="40" t="s">
        <v>173</v>
      </c>
      <c r="E100" s="40" t="s">
        <v>30</v>
      </c>
      <c r="F100" s="39" t="s">
        <v>1</v>
      </c>
      <c r="G100" s="81"/>
      <c r="H100" s="81"/>
      <c r="I100" s="81"/>
      <c r="J100" s="81"/>
      <c r="K100" s="23" t="s">
        <v>33</v>
      </c>
      <c r="L100" s="81"/>
      <c r="M100" s="81"/>
      <c r="N100" s="81"/>
      <c r="O100" s="81"/>
      <c r="P100" s="81"/>
      <c r="Q100" s="81"/>
      <c r="R100" s="81"/>
      <c r="S100" s="81"/>
      <c r="T100" s="81"/>
      <c r="U100" s="81"/>
      <c r="V100" s="81"/>
      <c r="W100" s="81"/>
      <c r="X100" s="81"/>
      <c r="Y100" s="81"/>
      <c r="Z100" s="83" t="str">
        <f>IF(Table1[[#This Row],[1]]="","","X")</f>
        <v/>
      </c>
      <c r="AA100" s="83" t="str">
        <f>IF(AND(Table1[[#This Row],[2]]="",Table1[[#This Row],[3]]="",Table1[[#This Row],[5]]="",Table1[[#This Row],[16]]="",Table1[[#This Row],[18]]=""),"","X")</f>
        <v>X</v>
      </c>
      <c r="AB100" s="83" t="str">
        <f>IF(AND(Table1[[#This Row],[4]]="",Table1[[#This Row],[6]]="",Table1[[#This Row],[7]]="",Table1[[#This Row],[8]]="",Table1[[#This Row],[9]]="",Table1[[#This Row],[10]]="",Table1[[#This Row],[11]]="",Table1[[#This Row],[12]]="",Table1[[#This Row],[13]]="",Table1[[#This Row],[15]]="",Table1[[#This Row],[17]]="",Table1[[#This Row],[19]]=""),"","X")</f>
        <v/>
      </c>
      <c r="AC100" s="83" t="str">
        <f>IF(Table1[[#This Row],[14]]="","","X")</f>
        <v/>
      </c>
    </row>
    <row r="101" spans="1:29" ht="41.4" x14ac:dyDescent="0.3">
      <c r="A101" s="82" t="s">
        <v>5</v>
      </c>
      <c r="B101" s="39" t="s">
        <v>245</v>
      </c>
      <c r="C101" s="40" t="s">
        <v>254</v>
      </c>
      <c r="D101" s="40" t="s">
        <v>28</v>
      </c>
      <c r="E101" s="40" t="s">
        <v>28</v>
      </c>
      <c r="F101" s="39" t="s">
        <v>1</v>
      </c>
      <c r="G101" s="81"/>
      <c r="H101" s="81"/>
      <c r="I101" s="81"/>
      <c r="J101" s="81"/>
      <c r="K101" s="23" t="s">
        <v>33</v>
      </c>
      <c r="L101" s="81"/>
      <c r="M101" s="81"/>
      <c r="N101" s="81"/>
      <c r="O101" s="81"/>
      <c r="P101" s="81"/>
      <c r="Q101" s="81"/>
      <c r="R101" s="81"/>
      <c r="S101" s="81"/>
      <c r="T101" s="81"/>
      <c r="U101" s="81"/>
      <c r="V101" s="81"/>
      <c r="W101" s="81"/>
      <c r="X101" s="81"/>
      <c r="Y101" s="81"/>
      <c r="Z101" s="83" t="str">
        <f>IF(Table1[[#This Row],[1]]="","","X")</f>
        <v/>
      </c>
      <c r="AA101" s="83" t="str">
        <f>IF(AND(Table1[[#This Row],[2]]="",Table1[[#This Row],[3]]="",Table1[[#This Row],[5]]="",Table1[[#This Row],[16]]="",Table1[[#This Row],[18]]=""),"","X")</f>
        <v>X</v>
      </c>
      <c r="AB101" s="83" t="str">
        <f>IF(AND(Table1[[#This Row],[4]]="",Table1[[#This Row],[6]]="",Table1[[#This Row],[7]]="",Table1[[#This Row],[8]]="",Table1[[#This Row],[9]]="",Table1[[#This Row],[10]]="",Table1[[#This Row],[11]]="",Table1[[#This Row],[12]]="",Table1[[#This Row],[13]]="",Table1[[#This Row],[15]]="",Table1[[#This Row],[17]]="",Table1[[#This Row],[19]]=""),"","X")</f>
        <v/>
      </c>
      <c r="AC101" s="83" t="str">
        <f>IF(Table1[[#This Row],[14]]="","","X")</f>
        <v/>
      </c>
    </row>
    <row r="102" spans="1:29" ht="27.6" x14ac:dyDescent="0.3">
      <c r="A102" s="39" t="s">
        <v>6</v>
      </c>
      <c r="B102" s="39" t="s">
        <v>255</v>
      </c>
      <c r="C102" s="40" t="s">
        <v>257</v>
      </c>
      <c r="D102" s="40" t="s">
        <v>28</v>
      </c>
      <c r="E102" s="40" t="s">
        <v>28</v>
      </c>
      <c r="F102" s="39" t="s">
        <v>36</v>
      </c>
      <c r="G102" s="81"/>
      <c r="H102" s="81"/>
      <c r="I102" s="23" t="s">
        <v>33</v>
      </c>
      <c r="J102" s="81"/>
      <c r="K102" s="23" t="s">
        <v>33</v>
      </c>
      <c r="L102" s="81"/>
      <c r="M102" s="23" t="s">
        <v>33</v>
      </c>
      <c r="N102" s="81"/>
      <c r="O102" s="81"/>
      <c r="P102" s="81"/>
      <c r="Q102" s="81"/>
      <c r="R102" s="81"/>
      <c r="S102" s="81"/>
      <c r="T102" s="81"/>
      <c r="U102" s="81"/>
      <c r="V102" s="81"/>
      <c r="W102" s="81"/>
      <c r="X102" s="81"/>
      <c r="Y102" s="81"/>
      <c r="Z102" s="77" t="str">
        <f>IF(Table1[[#This Row],[1]]="","","X")</f>
        <v/>
      </c>
      <c r="AA102" s="77" t="str">
        <f>IF(AND(Table1[[#This Row],[2]]="",Table1[[#This Row],[3]]="",Table1[[#This Row],[5]]="",Table1[[#This Row],[16]]="",Table1[[#This Row],[18]]=""),"","X")</f>
        <v>X</v>
      </c>
      <c r="AB102" s="77" t="str">
        <f>IF(AND(Table1[[#This Row],[4]]="",Table1[[#This Row],[6]]="",Table1[[#This Row],[7]]="",Table1[[#This Row],[8]]="",Table1[[#This Row],[9]]="",Table1[[#This Row],[10]]="",Table1[[#This Row],[11]]="",Table1[[#This Row],[12]]="",Table1[[#This Row],[13]]="",Table1[[#This Row],[15]]="",Table1[[#This Row],[17]]="",Table1[[#This Row],[19]]=""),"","X")</f>
        <v>X</v>
      </c>
      <c r="AC102" s="77" t="str">
        <f>IF(Table1[[#This Row],[14]]="","","X")</f>
        <v/>
      </c>
    </row>
    <row r="103" spans="1:29" ht="55.2" x14ac:dyDescent="0.3">
      <c r="A103" s="39" t="s">
        <v>6</v>
      </c>
      <c r="B103" s="39" t="s">
        <v>256</v>
      </c>
      <c r="C103" s="40" t="s">
        <v>258</v>
      </c>
      <c r="D103" s="40" t="s">
        <v>28</v>
      </c>
      <c r="E103" s="40" t="s">
        <v>28</v>
      </c>
      <c r="F103" s="39" t="s">
        <v>36</v>
      </c>
      <c r="G103" s="81"/>
      <c r="H103" s="81"/>
      <c r="I103" s="81"/>
      <c r="J103" s="81"/>
      <c r="K103" s="81"/>
      <c r="L103" s="81"/>
      <c r="M103" s="23" t="s">
        <v>33</v>
      </c>
      <c r="N103" s="81"/>
      <c r="O103" s="81"/>
      <c r="P103" s="81"/>
      <c r="Q103" s="81"/>
      <c r="R103" s="81"/>
      <c r="S103" s="81"/>
      <c r="T103" s="81"/>
      <c r="U103" s="81"/>
      <c r="V103" s="81"/>
      <c r="W103" s="81"/>
      <c r="X103" s="81"/>
      <c r="Y103" s="81"/>
      <c r="Z103" s="77" t="str">
        <f>IF(Table1[[#This Row],[1]]="","","X")</f>
        <v/>
      </c>
      <c r="AA103" s="77" t="str">
        <f>IF(AND(Table1[[#This Row],[2]]="",Table1[[#This Row],[3]]="",Table1[[#This Row],[5]]="",Table1[[#This Row],[16]]="",Table1[[#This Row],[18]]=""),"","X")</f>
        <v/>
      </c>
      <c r="AB103" s="77" t="str">
        <f>IF(AND(Table1[[#This Row],[4]]="",Table1[[#This Row],[6]]="",Table1[[#This Row],[7]]="",Table1[[#This Row],[8]]="",Table1[[#This Row],[9]]="",Table1[[#This Row],[10]]="",Table1[[#This Row],[11]]="",Table1[[#This Row],[12]]="",Table1[[#This Row],[13]]="",Table1[[#This Row],[15]]="",Table1[[#This Row],[17]]="",Table1[[#This Row],[19]]=""),"","X")</f>
        <v>X</v>
      </c>
      <c r="AC103" s="77" t="str">
        <f>IF(Table1[[#This Row],[14]]="","","X")</f>
        <v/>
      </c>
    </row>
    <row r="104" spans="1:29" ht="41.4" x14ac:dyDescent="0.3">
      <c r="A104" s="39" t="s">
        <v>8</v>
      </c>
      <c r="B104" s="39" t="s">
        <v>259</v>
      </c>
      <c r="C104" s="40" t="s">
        <v>260</v>
      </c>
      <c r="D104" s="40" t="s">
        <v>173</v>
      </c>
      <c r="E104" s="40" t="s">
        <v>30</v>
      </c>
      <c r="F104" s="39" t="s">
        <v>1</v>
      </c>
      <c r="G104" s="81"/>
      <c r="H104" s="81"/>
      <c r="I104" s="81"/>
      <c r="J104" s="81"/>
      <c r="K104" s="23" t="s">
        <v>33</v>
      </c>
      <c r="L104" s="81"/>
      <c r="M104" s="81"/>
      <c r="N104" s="81"/>
      <c r="O104" s="81"/>
      <c r="P104" s="81"/>
      <c r="Q104" s="81"/>
      <c r="R104" s="81"/>
      <c r="S104" s="81"/>
      <c r="T104" s="81"/>
      <c r="U104" s="81"/>
      <c r="V104" s="81"/>
      <c r="W104" s="81"/>
      <c r="X104" s="81"/>
      <c r="Y104" s="81"/>
      <c r="Z104" s="77" t="str">
        <f>IF(Table1[[#This Row],[1]]="","","X")</f>
        <v/>
      </c>
      <c r="AA104" s="77" t="str">
        <f>IF(AND(Table1[[#This Row],[2]]="",Table1[[#This Row],[3]]="",Table1[[#This Row],[5]]="",Table1[[#This Row],[16]]="",Table1[[#This Row],[18]]=""),"","X")</f>
        <v>X</v>
      </c>
      <c r="AB104" s="77" t="str">
        <f>IF(AND(Table1[[#This Row],[4]]="",Table1[[#This Row],[6]]="",Table1[[#This Row],[7]]="",Table1[[#This Row],[8]]="",Table1[[#This Row],[9]]="",Table1[[#This Row],[10]]="",Table1[[#This Row],[11]]="",Table1[[#This Row],[12]]="",Table1[[#This Row],[13]]="",Table1[[#This Row],[15]]="",Table1[[#This Row],[17]]="",Table1[[#This Row],[19]]=""),"","X")</f>
        <v/>
      </c>
      <c r="AC104" s="77" t="str">
        <f>IF(Table1[[#This Row],[14]]="","","X")</f>
        <v/>
      </c>
    </row>
    <row r="105" spans="1:29" ht="55.2" x14ac:dyDescent="0.3">
      <c r="A105" s="39" t="s">
        <v>59</v>
      </c>
      <c r="B105" s="39" t="s">
        <v>261</v>
      </c>
      <c r="C105" s="40" t="s">
        <v>262</v>
      </c>
      <c r="D105" s="40" t="s">
        <v>28</v>
      </c>
      <c r="E105" s="40" t="s">
        <v>28</v>
      </c>
      <c r="F105" s="39" t="s">
        <v>36</v>
      </c>
      <c r="G105" s="23"/>
      <c r="H105" s="23"/>
      <c r="I105" s="23"/>
      <c r="J105" s="23"/>
      <c r="K105" s="23"/>
      <c r="L105" s="23"/>
      <c r="M105" s="23"/>
      <c r="N105" s="23"/>
      <c r="O105" s="23"/>
      <c r="P105" s="23" t="s">
        <v>33</v>
      </c>
      <c r="Q105" s="23"/>
      <c r="R105" s="23"/>
      <c r="S105" s="23"/>
      <c r="T105" s="23"/>
      <c r="U105" s="23"/>
      <c r="V105" s="23"/>
      <c r="W105" s="23"/>
      <c r="X105" s="23"/>
      <c r="Y105" s="23"/>
      <c r="Z105" s="77" t="str">
        <f>IF(Table1[[#This Row],[1]]="","","X")</f>
        <v/>
      </c>
      <c r="AA105" s="77" t="str">
        <f>IF(AND(Table1[[#This Row],[2]]="",Table1[[#This Row],[3]]="",Table1[[#This Row],[5]]="",Table1[[#This Row],[16]]="",Table1[[#This Row],[18]]=""),"","X")</f>
        <v/>
      </c>
      <c r="AB105" s="77" t="str">
        <f>IF(AND(Table1[[#This Row],[4]]="",Table1[[#This Row],[6]]="",Table1[[#This Row],[7]]="",Table1[[#This Row],[8]]="",Table1[[#This Row],[9]]="",Table1[[#This Row],[10]]="",Table1[[#This Row],[11]]="",Table1[[#This Row],[12]]="",Table1[[#This Row],[13]]="",Table1[[#This Row],[15]]="",Table1[[#This Row],[17]]="",Table1[[#This Row],[19]]=""),"","X")</f>
        <v>X</v>
      </c>
      <c r="AC105" s="77" t="str">
        <f>IF(Table1[[#This Row],[14]]="","","X")</f>
        <v/>
      </c>
    </row>
    <row r="106" spans="1:29" ht="55.2" x14ac:dyDescent="0.3">
      <c r="A106" s="82" t="s">
        <v>5</v>
      </c>
      <c r="B106" s="39" t="s">
        <v>263</v>
      </c>
      <c r="C106" s="40" t="s">
        <v>267</v>
      </c>
      <c r="D106" s="40" t="s">
        <v>28</v>
      </c>
      <c r="E106" s="40" t="s">
        <v>28</v>
      </c>
      <c r="F106" s="39" t="s">
        <v>36</v>
      </c>
      <c r="G106" s="81"/>
      <c r="H106" s="81"/>
      <c r="I106" s="23" t="s">
        <v>33</v>
      </c>
      <c r="J106" s="81"/>
      <c r="K106" s="81"/>
      <c r="L106" s="81"/>
      <c r="M106" s="23" t="s">
        <v>33</v>
      </c>
      <c r="N106" s="81"/>
      <c r="O106" s="81"/>
      <c r="P106" s="81"/>
      <c r="Q106" s="81"/>
      <c r="R106" s="81"/>
      <c r="S106" s="81"/>
      <c r="T106" s="81"/>
      <c r="U106" s="81"/>
      <c r="V106" s="81"/>
      <c r="W106" s="81"/>
      <c r="X106" s="81"/>
      <c r="Y106" s="81"/>
      <c r="Z106" s="83" t="str">
        <f>IF(Table1[[#This Row],[1]]="","","X")</f>
        <v/>
      </c>
      <c r="AA106" s="83" t="str">
        <f>IF(AND(Table1[[#This Row],[2]]="",Table1[[#This Row],[3]]="",Table1[[#This Row],[5]]="",Table1[[#This Row],[16]]="",Table1[[#This Row],[18]]=""),"","X")</f>
        <v>X</v>
      </c>
      <c r="AB106" s="83" t="str">
        <f>IF(AND(Table1[[#This Row],[4]]="",Table1[[#This Row],[6]]="",Table1[[#This Row],[7]]="",Table1[[#This Row],[8]]="",Table1[[#This Row],[9]]="",Table1[[#This Row],[10]]="",Table1[[#This Row],[11]]="",Table1[[#This Row],[12]]="",Table1[[#This Row],[13]]="",Table1[[#This Row],[15]]="",Table1[[#This Row],[17]]="",Table1[[#This Row],[19]]=""),"","X")</f>
        <v>X</v>
      </c>
      <c r="AC106" s="83" t="str">
        <f>IF(Table1[[#This Row],[14]]="","","X")</f>
        <v/>
      </c>
    </row>
    <row r="107" spans="1:29" ht="55.2" x14ac:dyDescent="0.3">
      <c r="A107" s="82" t="s">
        <v>5</v>
      </c>
      <c r="B107" s="39" t="s">
        <v>264</v>
      </c>
      <c r="C107" s="40" t="s">
        <v>268</v>
      </c>
      <c r="D107" s="40" t="s">
        <v>28</v>
      </c>
      <c r="E107" s="40" t="s">
        <v>28</v>
      </c>
      <c r="F107" s="39" t="s">
        <v>36</v>
      </c>
      <c r="G107" s="81"/>
      <c r="H107" s="81"/>
      <c r="I107" s="81"/>
      <c r="J107" s="81"/>
      <c r="K107" s="81"/>
      <c r="L107" s="81"/>
      <c r="M107" s="81"/>
      <c r="N107" s="81"/>
      <c r="O107" s="81"/>
      <c r="P107" s="81"/>
      <c r="Q107" s="81"/>
      <c r="R107" s="81"/>
      <c r="S107" s="81"/>
      <c r="T107" s="23" t="s">
        <v>33</v>
      </c>
      <c r="U107" s="81"/>
      <c r="V107" s="81"/>
      <c r="W107" s="81"/>
      <c r="X107" s="81"/>
      <c r="Y107" s="81"/>
      <c r="Z107" s="83" t="str">
        <f>IF(Table1[[#This Row],[1]]="","","X")</f>
        <v/>
      </c>
      <c r="AA107" s="83" t="str">
        <f>IF(AND(Table1[[#This Row],[2]]="",Table1[[#This Row],[3]]="",Table1[[#This Row],[5]]="",Table1[[#This Row],[16]]="",Table1[[#This Row],[18]]=""),"","X")</f>
        <v/>
      </c>
      <c r="AB107" s="83" t="str">
        <f>IF(AND(Table1[[#This Row],[4]]="",Table1[[#This Row],[6]]="",Table1[[#This Row],[7]]="",Table1[[#This Row],[8]]="",Table1[[#This Row],[9]]="",Table1[[#This Row],[10]]="",Table1[[#This Row],[11]]="",Table1[[#This Row],[12]]="",Table1[[#This Row],[13]]="",Table1[[#This Row],[15]]="",Table1[[#This Row],[17]]="",Table1[[#This Row],[19]]=""),"","X")</f>
        <v/>
      </c>
      <c r="AC107" s="83" t="str">
        <f>IF(Table1[[#This Row],[14]]="","","X")</f>
        <v>X</v>
      </c>
    </row>
    <row r="108" spans="1:29" ht="41.4" x14ac:dyDescent="0.3">
      <c r="A108" s="82" t="s">
        <v>5</v>
      </c>
      <c r="B108" s="39" t="s">
        <v>265</v>
      </c>
      <c r="C108" s="40" t="s">
        <v>269</v>
      </c>
      <c r="D108" s="40" t="s">
        <v>271</v>
      </c>
      <c r="E108" s="40" t="s">
        <v>30</v>
      </c>
      <c r="F108" s="39" t="s">
        <v>1</v>
      </c>
      <c r="G108" s="81"/>
      <c r="H108" s="81"/>
      <c r="I108" s="81"/>
      <c r="J108" s="81"/>
      <c r="K108" s="81"/>
      <c r="L108" s="81"/>
      <c r="M108" s="23" t="s">
        <v>33</v>
      </c>
      <c r="N108" s="81"/>
      <c r="O108" s="81"/>
      <c r="P108" s="81"/>
      <c r="Q108" s="81"/>
      <c r="R108" s="81"/>
      <c r="S108" s="81"/>
      <c r="T108" s="81"/>
      <c r="U108" s="23" t="s">
        <v>33</v>
      </c>
      <c r="V108" s="81"/>
      <c r="W108" s="81"/>
      <c r="X108" s="81"/>
      <c r="Y108" s="81"/>
      <c r="Z108" s="83" t="str">
        <f>IF(Table1[[#This Row],[1]]="","","X")</f>
        <v/>
      </c>
      <c r="AA108" s="83" t="str">
        <f>IF(AND(Table1[[#This Row],[2]]="",Table1[[#This Row],[3]]="",Table1[[#This Row],[5]]="",Table1[[#This Row],[16]]="",Table1[[#This Row],[18]]=""),"","X")</f>
        <v/>
      </c>
      <c r="AB108" s="83" t="str">
        <f>IF(AND(Table1[[#This Row],[4]]="",Table1[[#This Row],[6]]="",Table1[[#This Row],[7]]="",Table1[[#This Row],[8]]="",Table1[[#This Row],[9]]="",Table1[[#This Row],[10]]="",Table1[[#This Row],[11]]="",Table1[[#This Row],[12]]="",Table1[[#This Row],[13]]="",Table1[[#This Row],[15]]="",Table1[[#This Row],[17]]="",Table1[[#This Row],[19]]=""),"","X")</f>
        <v>X</v>
      </c>
      <c r="AC108" s="83" t="str">
        <f>IF(Table1[[#This Row],[14]]="","","X")</f>
        <v/>
      </c>
    </row>
    <row r="109" spans="1:29" ht="41.4" x14ac:dyDescent="0.3">
      <c r="A109" s="82" t="s">
        <v>5</v>
      </c>
      <c r="B109" s="39" t="s">
        <v>266</v>
      </c>
      <c r="C109" s="40" t="s">
        <v>270</v>
      </c>
      <c r="D109" s="40" t="s">
        <v>81</v>
      </c>
      <c r="E109" s="40" t="s">
        <v>30</v>
      </c>
      <c r="F109" s="39" t="s">
        <v>36</v>
      </c>
      <c r="G109" s="81"/>
      <c r="H109" s="81"/>
      <c r="I109" s="81"/>
      <c r="J109" s="81"/>
      <c r="K109" s="81"/>
      <c r="L109" s="81"/>
      <c r="M109" s="23" t="s">
        <v>33</v>
      </c>
      <c r="N109" s="81"/>
      <c r="O109" s="81"/>
      <c r="P109" s="81"/>
      <c r="Q109" s="81"/>
      <c r="R109" s="81"/>
      <c r="S109" s="81"/>
      <c r="T109" s="81"/>
      <c r="U109" s="81"/>
      <c r="V109" s="81"/>
      <c r="W109" s="81"/>
      <c r="X109" s="81"/>
      <c r="Y109" s="81"/>
      <c r="Z109" s="83" t="str">
        <f>IF(Table1[[#This Row],[1]]="","","X")</f>
        <v/>
      </c>
      <c r="AA109" s="83" t="str">
        <f>IF(AND(Table1[[#This Row],[2]]="",Table1[[#This Row],[3]]="",Table1[[#This Row],[5]]="",Table1[[#This Row],[16]]="",Table1[[#This Row],[18]]=""),"","X")</f>
        <v/>
      </c>
      <c r="AB109" s="83" t="str">
        <f>IF(AND(Table1[[#This Row],[4]]="",Table1[[#This Row],[6]]="",Table1[[#This Row],[7]]="",Table1[[#This Row],[8]]="",Table1[[#This Row],[9]]="",Table1[[#This Row],[10]]="",Table1[[#This Row],[11]]="",Table1[[#This Row],[12]]="",Table1[[#This Row],[13]]="",Table1[[#This Row],[15]]="",Table1[[#This Row],[17]]="",Table1[[#This Row],[19]]=""),"","X")</f>
        <v>X</v>
      </c>
      <c r="AC109" s="83" t="str">
        <f>IF(Table1[[#This Row],[14]]="","","X")</f>
        <v/>
      </c>
    </row>
    <row r="110" spans="1:29" ht="69" x14ac:dyDescent="0.3">
      <c r="A110" s="82" t="s">
        <v>8</v>
      </c>
      <c r="B110" s="39" t="s">
        <v>272</v>
      </c>
      <c r="C110" s="40" t="s">
        <v>273</v>
      </c>
      <c r="D110" s="40" t="s">
        <v>28</v>
      </c>
      <c r="E110" s="40" t="s">
        <v>28</v>
      </c>
      <c r="F110" s="39" t="s">
        <v>36</v>
      </c>
      <c r="G110" s="81"/>
      <c r="H110" s="81"/>
      <c r="I110" s="81"/>
      <c r="J110" s="81"/>
      <c r="K110" s="81"/>
      <c r="L110" s="81"/>
      <c r="M110" s="81"/>
      <c r="N110" s="81"/>
      <c r="O110" s="81"/>
      <c r="P110" s="81"/>
      <c r="Q110" s="81"/>
      <c r="R110" s="81"/>
      <c r="S110" s="81"/>
      <c r="T110" s="23" t="s">
        <v>33</v>
      </c>
      <c r="U110" s="81"/>
      <c r="V110" s="81"/>
      <c r="W110" s="81"/>
      <c r="X110" s="81"/>
      <c r="Y110" s="81"/>
      <c r="Z110" s="83" t="str">
        <f>IF(Table1[[#This Row],[1]]="","","X")</f>
        <v/>
      </c>
      <c r="AA110" s="83" t="str">
        <f>IF(AND(Table1[[#This Row],[2]]="",Table1[[#This Row],[3]]="",Table1[[#This Row],[5]]="",Table1[[#This Row],[16]]="",Table1[[#This Row],[18]]=""),"","X")</f>
        <v/>
      </c>
      <c r="AB110" s="83" t="str">
        <f>IF(AND(Table1[[#This Row],[4]]="",Table1[[#This Row],[6]]="",Table1[[#This Row],[7]]="",Table1[[#This Row],[8]]="",Table1[[#This Row],[9]]="",Table1[[#This Row],[10]]="",Table1[[#This Row],[11]]="",Table1[[#This Row],[12]]="",Table1[[#This Row],[13]]="",Table1[[#This Row],[15]]="",Table1[[#This Row],[17]]="",Table1[[#This Row],[19]]=""),"","X")</f>
        <v/>
      </c>
      <c r="AC110" s="83" t="str">
        <f>IF(Table1[[#This Row],[14]]="","","X")</f>
        <v>X</v>
      </c>
    </row>
    <row r="111" spans="1:29" ht="55.2" x14ac:dyDescent="0.3">
      <c r="A111" s="82" t="s">
        <v>5</v>
      </c>
      <c r="B111" s="39" t="s">
        <v>274</v>
      </c>
      <c r="C111" s="40" t="s">
        <v>277</v>
      </c>
      <c r="D111" s="40" t="s">
        <v>28</v>
      </c>
      <c r="E111" s="40" t="s">
        <v>28</v>
      </c>
      <c r="F111" s="39" t="s">
        <v>1</v>
      </c>
      <c r="G111" s="23" t="s">
        <v>33</v>
      </c>
      <c r="H111" s="23" t="s">
        <v>33</v>
      </c>
      <c r="I111" s="81"/>
      <c r="J111" s="81"/>
      <c r="K111" s="23" t="s">
        <v>33</v>
      </c>
      <c r="L111" s="81"/>
      <c r="M111" s="23" t="s">
        <v>33</v>
      </c>
      <c r="N111" s="81"/>
      <c r="O111" s="23" t="s">
        <v>33</v>
      </c>
      <c r="P111" s="81"/>
      <c r="Q111" s="81"/>
      <c r="R111" s="81"/>
      <c r="S111" s="81"/>
      <c r="T111" s="81"/>
      <c r="U111" s="81"/>
      <c r="V111" s="81"/>
      <c r="W111" s="23" t="s">
        <v>33</v>
      </c>
      <c r="X111" s="81"/>
      <c r="Y111" s="81"/>
      <c r="Z111" s="83" t="str">
        <f>IF(Table1[[#This Row],[1]]="","","X")</f>
        <v>X</v>
      </c>
      <c r="AA111" s="83" t="str">
        <f>IF(AND(Table1[[#This Row],[2]]="",Table1[[#This Row],[3]]="",Table1[[#This Row],[5]]="",Table1[[#This Row],[16]]="",Table1[[#This Row],[18]]=""),"","X")</f>
        <v>X</v>
      </c>
      <c r="AB111" s="83" t="str">
        <f>IF(AND(Table1[[#This Row],[4]]="",Table1[[#This Row],[6]]="",Table1[[#This Row],[7]]="",Table1[[#This Row],[8]]="",Table1[[#This Row],[9]]="",Table1[[#This Row],[10]]="",Table1[[#This Row],[11]]="",Table1[[#This Row],[12]]="",Table1[[#This Row],[13]]="",Table1[[#This Row],[15]]="",Table1[[#This Row],[17]]="",Table1[[#This Row],[19]]=""),"","X")</f>
        <v>X</v>
      </c>
      <c r="AC111" s="83" t="str">
        <f>IF(Table1[[#This Row],[14]]="","","X")</f>
        <v/>
      </c>
    </row>
    <row r="112" spans="1:29" ht="41.4" x14ac:dyDescent="0.3">
      <c r="A112" s="82" t="s">
        <v>5</v>
      </c>
      <c r="B112" s="39" t="s">
        <v>275</v>
      </c>
      <c r="C112" s="40" t="s">
        <v>278</v>
      </c>
      <c r="D112" s="40" t="s">
        <v>28</v>
      </c>
      <c r="E112" s="40" t="s">
        <v>28</v>
      </c>
      <c r="F112" s="39" t="s">
        <v>1</v>
      </c>
      <c r="G112" s="23" t="s">
        <v>33</v>
      </c>
      <c r="H112" s="23" t="s">
        <v>33</v>
      </c>
      <c r="I112" s="81"/>
      <c r="J112" s="81"/>
      <c r="K112" s="81"/>
      <c r="L112" s="81"/>
      <c r="M112" s="23" t="s">
        <v>33</v>
      </c>
      <c r="N112" s="81"/>
      <c r="O112" s="81"/>
      <c r="P112" s="81"/>
      <c r="Q112" s="81"/>
      <c r="R112" s="23" t="s">
        <v>33</v>
      </c>
      <c r="S112" s="81"/>
      <c r="T112" s="81"/>
      <c r="U112" s="81"/>
      <c r="V112" s="81"/>
      <c r="W112" s="81"/>
      <c r="X112" s="81"/>
      <c r="Y112" s="81"/>
      <c r="Z112" s="83" t="str">
        <f>IF(Table1[[#This Row],[1]]="","","X")</f>
        <v>X</v>
      </c>
      <c r="AA112" s="83" t="str">
        <f>IF(AND(Table1[[#This Row],[2]]="",Table1[[#This Row],[3]]="",Table1[[#This Row],[5]]="",Table1[[#This Row],[16]]="",Table1[[#This Row],[18]]=""),"","X")</f>
        <v>X</v>
      </c>
      <c r="AB112" s="83" t="str">
        <f>IF(AND(Table1[[#This Row],[4]]="",Table1[[#This Row],[6]]="",Table1[[#This Row],[7]]="",Table1[[#This Row],[8]]="",Table1[[#This Row],[9]]="",Table1[[#This Row],[10]]="",Table1[[#This Row],[11]]="",Table1[[#This Row],[12]]="",Table1[[#This Row],[13]]="",Table1[[#This Row],[15]]="",Table1[[#This Row],[17]]="",Table1[[#This Row],[19]]=""),"","X")</f>
        <v>X</v>
      </c>
      <c r="AC112" s="83" t="str">
        <f>IF(Table1[[#This Row],[14]]="","","X")</f>
        <v/>
      </c>
    </row>
    <row r="113" spans="1:29" ht="41.4" x14ac:dyDescent="0.3">
      <c r="A113" s="82" t="s">
        <v>5</v>
      </c>
      <c r="B113" s="39" t="s">
        <v>276</v>
      </c>
      <c r="C113" s="40" t="s">
        <v>279</v>
      </c>
      <c r="D113" s="40" t="s">
        <v>28</v>
      </c>
      <c r="E113" s="40" t="s">
        <v>28</v>
      </c>
      <c r="F113" s="39" t="s">
        <v>36</v>
      </c>
      <c r="G113" s="81"/>
      <c r="H113" s="81"/>
      <c r="I113" s="81"/>
      <c r="J113" s="81"/>
      <c r="K113" s="81"/>
      <c r="L113" s="81"/>
      <c r="M113" s="81"/>
      <c r="N113" s="81"/>
      <c r="O113" s="81"/>
      <c r="P113" s="81"/>
      <c r="Q113" s="81"/>
      <c r="R113" s="81"/>
      <c r="S113" s="23" t="s">
        <v>33</v>
      </c>
      <c r="T113" s="81"/>
      <c r="U113" s="81"/>
      <c r="V113" s="81"/>
      <c r="W113" s="81"/>
      <c r="X113" s="81"/>
      <c r="Y113" s="81"/>
      <c r="Z113" s="83" t="str">
        <f>IF(Table1[[#This Row],[1]]="","","X")</f>
        <v/>
      </c>
      <c r="AA113" s="83" t="str">
        <f>IF(AND(Table1[[#This Row],[2]]="",Table1[[#This Row],[3]]="",Table1[[#This Row],[5]]="",Table1[[#This Row],[16]]="",Table1[[#This Row],[18]]=""),"","X")</f>
        <v/>
      </c>
      <c r="AB113" s="83" t="str">
        <f>IF(AND(Table1[[#This Row],[4]]="",Table1[[#This Row],[6]]="",Table1[[#This Row],[7]]="",Table1[[#This Row],[8]]="",Table1[[#This Row],[9]]="",Table1[[#This Row],[10]]="",Table1[[#This Row],[11]]="",Table1[[#This Row],[12]]="",Table1[[#This Row],[13]]="",Table1[[#This Row],[15]]="",Table1[[#This Row],[17]]="",Table1[[#This Row],[19]]=""),"","X")</f>
        <v>X</v>
      </c>
      <c r="AC113" s="83" t="str">
        <f>IF(Table1[[#This Row],[14]]="","","X")</f>
        <v/>
      </c>
    </row>
    <row r="114" spans="1:29" ht="27.6" x14ac:dyDescent="0.3">
      <c r="A114" s="82" t="s">
        <v>6</v>
      </c>
      <c r="B114" s="39" t="s">
        <v>280</v>
      </c>
      <c r="C114" s="40" t="s">
        <v>281</v>
      </c>
      <c r="D114" s="40" t="s">
        <v>28</v>
      </c>
      <c r="E114" s="40" t="s">
        <v>28</v>
      </c>
      <c r="F114" s="39" t="s">
        <v>1</v>
      </c>
      <c r="G114" s="81"/>
      <c r="H114" s="81"/>
      <c r="I114" s="23" t="s">
        <v>33</v>
      </c>
      <c r="J114" s="81"/>
      <c r="K114" s="23" t="s">
        <v>33</v>
      </c>
      <c r="L114" s="81"/>
      <c r="M114" s="81"/>
      <c r="N114" s="81"/>
      <c r="O114" s="81"/>
      <c r="P114" s="81"/>
      <c r="Q114" s="81"/>
      <c r="R114" s="81"/>
      <c r="S114" s="81"/>
      <c r="T114" s="81"/>
      <c r="U114" s="81"/>
      <c r="V114" s="81"/>
      <c r="W114" s="81"/>
      <c r="X114" s="81"/>
      <c r="Y114" s="81"/>
      <c r="Z114" s="83" t="str">
        <f>IF(Table1[[#This Row],[1]]="","","X")</f>
        <v/>
      </c>
      <c r="AA114" s="83" t="str">
        <f>IF(AND(Table1[[#This Row],[2]]="",Table1[[#This Row],[3]]="",Table1[[#This Row],[5]]="",Table1[[#This Row],[16]]="",Table1[[#This Row],[18]]=""),"","X")</f>
        <v>X</v>
      </c>
      <c r="AB114" s="83" t="str">
        <f>IF(AND(Table1[[#This Row],[4]]="",Table1[[#This Row],[6]]="",Table1[[#This Row],[7]]="",Table1[[#This Row],[8]]="",Table1[[#This Row],[9]]="",Table1[[#This Row],[10]]="",Table1[[#This Row],[11]]="",Table1[[#This Row],[12]]="",Table1[[#This Row],[13]]="",Table1[[#This Row],[15]]="",Table1[[#This Row],[17]]="",Table1[[#This Row],[19]]=""),"","X")</f>
        <v/>
      </c>
      <c r="AC114" s="83" t="str">
        <f>IF(Table1[[#This Row],[14]]="","","X")</f>
        <v/>
      </c>
    </row>
    <row r="115" spans="1:29" ht="55.2" x14ac:dyDescent="0.3">
      <c r="A115" s="82" t="s">
        <v>59</v>
      </c>
      <c r="B115" s="39" t="s">
        <v>282</v>
      </c>
      <c r="C115" s="40" t="s">
        <v>284</v>
      </c>
      <c r="D115" s="40" t="s">
        <v>28</v>
      </c>
      <c r="E115" s="40" t="s">
        <v>28</v>
      </c>
      <c r="F115" s="39" t="s">
        <v>1</v>
      </c>
      <c r="G115" s="23" t="s">
        <v>33</v>
      </c>
      <c r="H115" s="23" t="s">
        <v>33</v>
      </c>
      <c r="I115" s="81"/>
      <c r="J115" s="81"/>
      <c r="K115" s="81"/>
      <c r="L115" s="81"/>
      <c r="M115" s="23" t="s">
        <v>33</v>
      </c>
      <c r="N115" s="81"/>
      <c r="O115" s="81"/>
      <c r="P115" s="81"/>
      <c r="Q115" s="81"/>
      <c r="R115" s="23" t="s">
        <v>33</v>
      </c>
      <c r="S115" s="81"/>
      <c r="T115" s="81"/>
      <c r="U115" s="81"/>
      <c r="V115" s="81"/>
      <c r="W115" s="81"/>
      <c r="X115" s="81"/>
      <c r="Y115" s="81"/>
      <c r="Z115" s="83" t="str">
        <f>IF(Table1[[#This Row],[1]]="","","X")</f>
        <v>X</v>
      </c>
      <c r="AA115" s="83" t="str">
        <f>IF(AND(Table1[[#This Row],[2]]="",Table1[[#This Row],[3]]="",Table1[[#This Row],[5]]="",Table1[[#This Row],[16]]="",Table1[[#This Row],[18]]=""),"","X")</f>
        <v>X</v>
      </c>
      <c r="AB115" s="83" t="str">
        <f>IF(AND(Table1[[#This Row],[4]]="",Table1[[#This Row],[6]]="",Table1[[#This Row],[7]]="",Table1[[#This Row],[8]]="",Table1[[#This Row],[9]]="",Table1[[#This Row],[10]]="",Table1[[#This Row],[11]]="",Table1[[#This Row],[12]]="",Table1[[#This Row],[13]]="",Table1[[#This Row],[15]]="",Table1[[#This Row],[17]]="",Table1[[#This Row],[19]]=""),"","X")</f>
        <v>X</v>
      </c>
      <c r="AC115" s="83" t="str">
        <f>IF(Table1[[#This Row],[14]]="","","X")</f>
        <v/>
      </c>
    </row>
    <row r="116" spans="1:29" ht="55.2" x14ac:dyDescent="0.3">
      <c r="A116" s="82" t="s">
        <v>59</v>
      </c>
      <c r="B116" s="39" t="s">
        <v>283</v>
      </c>
      <c r="C116" s="40" t="s">
        <v>285</v>
      </c>
      <c r="D116" s="40" t="s">
        <v>28</v>
      </c>
      <c r="E116" s="40" t="s">
        <v>28</v>
      </c>
      <c r="F116" s="39" t="s">
        <v>36</v>
      </c>
      <c r="G116" s="81"/>
      <c r="H116" s="81"/>
      <c r="I116" s="81"/>
      <c r="J116" s="81"/>
      <c r="K116" s="81"/>
      <c r="L116" s="81"/>
      <c r="M116" s="23" t="s">
        <v>33</v>
      </c>
      <c r="N116" s="81"/>
      <c r="O116" s="81"/>
      <c r="P116" s="81"/>
      <c r="Q116" s="81"/>
      <c r="R116" s="81"/>
      <c r="S116" s="23" t="s">
        <v>33</v>
      </c>
      <c r="T116" s="81"/>
      <c r="U116" s="81"/>
      <c r="V116" s="81"/>
      <c r="W116" s="81"/>
      <c r="X116" s="81"/>
      <c r="Y116" s="81"/>
      <c r="Z116" s="83" t="str">
        <f>IF(Table1[[#This Row],[1]]="","","X")</f>
        <v/>
      </c>
      <c r="AA116" s="83" t="str">
        <f>IF(AND(Table1[[#This Row],[2]]="",Table1[[#This Row],[3]]="",Table1[[#This Row],[5]]="",Table1[[#This Row],[16]]="",Table1[[#This Row],[18]]=""),"","X")</f>
        <v/>
      </c>
      <c r="AB116" s="83" t="str">
        <f>IF(AND(Table1[[#This Row],[4]]="",Table1[[#This Row],[6]]="",Table1[[#This Row],[7]]="",Table1[[#This Row],[8]]="",Table1[[#This Row],[9]]="",Table1[[#This Row],[10]]="",Table1[[#This Row],[11]]="",Table1[[#This Row],[12]]="",Table1[[#This Row],[13]]="",Table1[[#This Row],[15]]="",Table1[[#This Row],[17]]="",Table1[[#This Row],[19]]=""),"","X")</f>
        <v>X</v>
      </c>
      <c r="AC116" s="83" t="str">
        <f>IF(Table1[[#This Row],[14]]="","","X")</f>
        <v/>
      </c>
    </row>
    <row r="117" spans="1:29" ht="55.2" x14ac:dyDescent="0.3">
      <c r="A117" s="82" t="s">
        <v>8</v>
      </c>
      <c r="B117" s="39" t="s">
        <v>286</v>
      </c>
      <c r="C117" s="40" t="s">
        <v>288</v>
      </c>
      <c r="D117" s="40" t="s">
        <v>28</v>
      </c>
      <c r="E117" s="40" t="s">
        <v>28</v>
      </c>
      <c r="F117" s="39" t="s">
        <v>1</v>
      </c>
      <c r="G117" s="81"/>
      <c r="H117" s="81"/>
      <c r="I117" s="23" t="s">
        <v>33</v>
      </c>
      <c r="J117" s="81"/>
      <c r="K117" s="81"/>
      <c r="L117" s="81"/>
      <c r="M117" s="23" t="s">
        <v>33</v>
      </c>
      <c r="N117" s="81"/>
      <c r="O117" s="81"/>
      <c r="P117" s="81"/>
      <c r="Q117" s="81"/>
      <c r="R117" s="81"/>
      <c r="S117" s="81"/>
      <c r="T117" s="81"/>
      <c r="U117" s="81"/>
      <c r="V117" s="81"/>
      <c r="W117" s="81"/>
      <c r="X117" s="81"/>
      <c r="Y117" s="81"/>
      <c r="Z117" s="83" t="str">
        <f>IF(Table1[[#This Row],[1]]="","","X")</f>
        <v/>
      </c>
      <c r="AA117" s="83" t="str">
        <f>IF(AND(Table1[[#This Row],[2]]="",Table1[[#This Row],[3]]="",Table1[[#This Row],[5]]="",Table1[[#This Row],[16]]="",Table1[[#This Row],[18]]=""),"","X")</f>
        <v>X</v>
      </c>
      <c r="AB117" s="83" t="str">
        <f>IF(AND(Table1[[#This Row],[4]]="",Table1[[#This Row],[6]]="",Table1[[#This Row],[7]]="",Table1[[#This Row],[8]]="",Table1[[#This Row],[9]]="",Table1[[#This Row],[10]]="",Table1[[#This Row],[11]]="",Table1[[#This Row],[12]]="",Table1[[#This Row],[13]]="",Table1[[#This Row],[15]]="",Table1[[#This Row],[17]]="",Table1[[#This Row],[19]]=""),"","X")</f>
        <v>X</v>
      </c>
      <c r="AC117" s="83" t="str">
        <f>IF(Table1[[#This Row],[14]]="","","X")</f>
        <v/>
      </c>
    </row>
    <row r="118" spans="1:29" ht="41.4" x14ac:dyDescent="0.3">
      <c r="A118" s="82" t="s">
        <v>8</v>
      </c>
      <c r="B118" s="39" t="s">
        <v>287</v>
      </c>
      <c r="C118" s="40" t="s">
        <v>289</v>
      </c>
      <c r="D118" s="40" t="s">
        <v>28</v>
      </c>
      <c r="E118" s="40" t="s">
        <v>28</v>
      </c>
      <c r="F118" s="39" t="s">
        <v>1</v>
      </c>
      <c r="G118" s="81"/>
      <c r="H118" s="81"/>
      <c r="I118" s="81"/>
      <c r="J118" s="81"/>
      <c r="K118" s="81"/>
      <c r="L118" s="81"/>
      <c r="M118" s="23" t="s">
        <v>33</v>
      </c>
      <c r="N118" s="81"/>
      <c r="O118" s="81"/>
      <c r="P118" s="81"/>
      <c r="Q118" s="81"/>
      <c r="R118" s="81"/>
      <c r="S118" s="81"/>
      <c r="T118" s="81"/>
      <c r="U118" s="81"/>
      <c r="V118" s="81"/>
      <c r="W118" s="81"/>
      <c r="X118" s="81"/>
      <c r="Y118" s="81"/>
      <c r="Z118" s="83" t="str">
        <f>IF(Table1[[#This Row],[1]]="","","X")</f>
        <v/>
      </c>
      <c r="AA118" s="83" t="str">
        <f>IF(AND(Table1[[#This Row],[2]]="",Table1[[#This Row],[3]]="",Table1[[#This Row],[5]]="",Table1[[#This Row],[16]]="",Table1[[#This Row],[18]]=""),"","X")</f>
        <v/>
      </c>
      <c r="AB118" s="83" t="str">
        <f>IF(AND(Table1[[#This Row],[4]]="",Table1[[#This Row],[6]]="",Table1[[#This Row],[7]]="",Table1[[#This Row],[8]]="",Table1[[#This Row],[9]]="",Table1[[#This Row],[10]]="",Table1[[#This Row],[11]]="",Table1[[#This Row],[12]]="",Table1[[#This Row],[13]]="",Table1[[#This Row],[15]]="",Table1[[#This Row],[17]]="",Table1[[#This Row],[19]]=""),"","X")</f>
        <v>X</v>
      </c>
      <c r="AC118" s="83" t="str">
        <f>IF(Table1[[#This Row],[14]]="","","X")</f>
        <v/>
      </c>
    </row>
    <row r="119" spans="1:29" ht="41.4" x14ac:dyDescent="0.3">
      <c r="A119" s="39" t="s">
        <v>9</v>
      </c>
      <c r="B119" s="39" t="s">
        <v>290</v>
      </c>
      <c r="C119" s="40" t="s">
        <v>292</v>
      </c>
      <c r="D119" s="40" t="s">
        <v>291</v>
      </c>
      <c r="E119" s="40" t="s">
        <v>30</v>
      </c>
      <c r="F119" s="39" t="s">
        <v>1</v>
      </c>
      <c r="G119" s="81"/>
      <c r="H119" s="81"/>
      <c r="I119" s="81"/>
      <c r="J119" s="81"/>
      <c r="K119" s="81"/>
      <c r="L119" s="23"/>
      <c r="M119" s="23" t="s">
        <v>33</v>
      </c>
      <c r="N119" s="81"/>
      <c r="O119" s="81"/>
      <c r="P119" s="81"/>
      <c r="Q119" s="81"/>
      <c r="R119" s="81"/>
      <c r="S119" s="81"/>
      <c r="T119" s="23" t="s">
        <v>33</v>
      </c>
      <c r="U119" s="81"/>
      <c r="V119" s="81"/>
      <c r="W119" s="81"/>
      <c r="X119" s="81"/>
      <c r="Y119" s="81"/>
      <c r="Z119" s="83" t="str">
        <f>IF(Table1[[#This Row],[1]]="","","X")</f>
        <v/>
      </c>
      <c r="AA119" s="83" t="str">
        <f>IF(AND(Table1[[#This Row],[2]]="",Table1[[#This Row],[3]]="",Table1[[#This Row],[5]]="",Table1[[#This Row],[16]]="",Table1[[#This Row],[18]]=""),"","X")</f>
        <v/>
      </c>
      <c r="AB119" s="83" t="str">
        <f>IF(AND(Table1[[#This Row],[4]]="",Table1[[#This Row],[6]]="",Table1[[#This Row],[7]]="",Table1[[#This Row],[8]]="",Table1[[#This Row],[9]]="",Table1[[#This Row],[10]]="",Table1[[#This Row],[11]]="",Table1[[#This Row],[12]]="",Table1[[#This Row],[13]]="",Table1[[#This Row],[15]]="",Table1[[#This Row],[17]]="",Table1[[#This Row],[19]]=""),"","X")</f>
        <v>X</v>
      </c>
      <c r="AC119" s="83" t="str">
        <f>IF(Table1[[#This Row],[14]]="","","X")</f>
        <v>X</v>
      </c>
    </row>
    <row r="120" spans="1:29" ht="27.6" x14ac:dyDescent="0.3">
      <c r="A120" s="82" t="s">
        <v>9</v>
      </c>
      <c r="B120" s="39" t="s">
        <v>293</v>
      </c>
      <c r="C120" s="40" t="s">
        <v>294</v>
      </c>
      <c r="D120" s="40" t="s">
        <v>271</v>
      </c>
      <c r="E120" s="40" t="s">
        <v>30</v>
      </c>
      <c r="F120" s="39" t="s">
        <v>1</v>
      </c>
      <c r="G120" s="81"/>
      <c r="H120" s="81"/>
      <c r="I120" s="81"/>
      <c r="J120" s="81"/>
      <c r="K120" s="81"/>
      <c r="L120" s="81"/>
      <c r="M120" s="23" t="s">
        <v>33</v>
      </c>
      <c r="N120" s="81"/>
      <c r="O120" s="81"/>
      <c r="P120" s="81"/>
      <c r="Q120" s="81"/>
      <c r="R120" s="81"/>
      <c r="S120" s="81"/>
      <c r="T120" s="81"/>
      <c r="U120" s="81"/>
      <c r="V120" s="81"/>
      <c r="W120" s="81"/>
      <c r="X120" s="81"/>
      <c r="Y120" s="81"/>
      <c r="Z120" s="83" t="str">
        <f>IF(Table1[[#This Row],[1]]="","","X")</f>
        <v/>
      </c>
      <c r="AA120" s="83" t="str">
        <f>IF(AND(Table1[[#This Row],[2]]="",Table1[[#This Row],[3]]="",Table1[[#This Row],[5]]="",Table1[[#This Row],[16]]="",Table1[[#This Row],[18]]=""),"","X")</f>
        <v/>
      </c>
      <c r="AB120" s="83" t="str">
        <f>IF(AND(Table1[[#This Row],[4]]="",Table1[[#This Row],[6]]="",Table1[[#This Row],[7]]="",Table1[[#This Row],[8]]="",Table1[[#This Row],[9]]="",Table1[[#This Row],[10]]="",Table1[[#This Row],[11]]="",Table1[[#This Row],[12]]="",Table1[[#This Row],[13]]="",Table1[[#This Row],[15]]="",Table1[[#This Row],[17]]="",Table1[[#This Row],[19]]=""),"","X")</f>
        <v>X</v>
      </c>
      <c r="AC120" s="83" t="str">
        <f>IF(Table1[[#This Row],[14]]="","","X")</f>
        <v/>
      </c>
    </row>
    <row r="121" spans="1:29" ht="82.8" x14ac:dyDescent="0.3">
      <c r="A121" s="39" t="s">
        <v>6</v>
      </c>
      <c r="B121" s="39" t="s">
        <v>295</v>
      </c>
      <c r="C121" s="40" t="s">
        <v>298</v>
      </c>
      <c r="D121" s="40" t="s">
        <v>28</v>
      </c>
      <c r="E121" s="40" t="s">
        <v>28</v>
      </c>
      <c r="F121" s="39" t="s">
        <v>1</v>
      </c>
      <c r="G121" s="81"/>
      <c r="H121" s="81"/>
      <c r="I121" s="23" t="s">
        <v>33</v>
      </c>
      <c r="J121" s="23" t="s">
        <v>33</v>
      </c>
      <c r="K121" s="23" t="s">
        <v>33</v>
      </c>
      <c r="L121" s="81"/>
      <c r="M121" s="23" t="s">
        <v>33</v>
      </c>
      <c r="N121" s="23" t="s">
        <v>33</v>
      </c>
      <c r="O121" s="23" t="s">
        <v>33</v>
      </c>
      <c r="P121" s="81"/>
      <c r="Q121" s="81"/>
      <c r="R121" s="81"/>
      <c r="S121" s="81"/>
      <c r="T121" s="81"/>
      <c r="U121" s="81"/>
      <c r="V121" s="81"/>
      <c r="W121" s="81"/>
      <c r="X121" s="81"/>
      <c r="Y121" s="81"/>
      <c r="Z121" s="83" t="str">
        <f>IF(Table1[[#This Row],[1]]="","","X")</f>
        <v/>
      </c>
      <c r="AA121" s="83" t="str">
        <f>IF(AND(Table1[[#This Row],[2]]="",Table1[[#This Row],[3]]="",Table1[[#This Row],[5]]="",Table1[[#This Row],[16]]="",Table1[[#This Row],[18]]=""),"","X")</f>
        <v>X</v>
      </c>
      <c r="AB121" s="83" t="str">
        <f>IF(AND(Table1[[#This Row],[4]]="",Table1[[#This Row],[6]]="",Table1[[#This Row],[7]]="",Table1[[#This Row],[8]]="",Table1[[#This Row],[9]]="",Table1[[#This Row],[10]]="",Table1[[#This Row],[11]]="",Table1[[#This Row],[12]]="",Table1[[#This Row],[13]]="",Table1[[#This Row],[15]]="",Table1[[#This Row],[17]]="",Table1[[#This Row],[19]]=""),"","X")</f>
        <v>X</v>
      </c>
      <c r="AC121" s="83" t="str">
        <f>IF(Table1[[#This Row],[14]]="","","X")</f>
        <v/>
      </c>
    </row>
    <row r="122" spans="1:29" ht="27.6" x14ac:dyDescent="0.3">
      <c r="A122" s="82" t="s">
        <v>6</v>
      </c>
      <c r="B122" s="39" t="s">
        <v>296</v>
      </c>
      <c r="C122" s="40" t="s">
        <v>297</v>
      </c>
      <c r="D122" s="40" t="s">
        <v>28</v>
      </c>
      <c r="E122" s="40" t="s">
        <v>28</v>
      </c>
      <c r="F122" s="39" t="s">
        <v>1</v>
      </c>
      <c r="G122" s="81"/>
      <c r="H122" s="81"/>
      <c r="I122" s="81"/>
      <c r="J122" s="81"/>
      <c r="K122" s="81"/>
      <c r="L122" s="81"/>
      <c r="M122" s="81"/>
      <c r="N122" s="81"/>
      <c r="O122" s="81"/>
      <c r="P122" s="81"/>
      <c r="Q122" s="81"/>
      <c r="R122" s="81"/>
      <c r="S122" s="81"/>
      <c r="T122" s="81"/>
      <c r="U122" s="81"/>
      <c r="V122" s="81"/>
      <c r="W122" s="81"/>
      <c r="X122" s="81"/>
      <c r="Y122" s="81"/>
      <c r="Z122" s="83" t="str">
        <f>IF(Table1[[#This Row],[1]]="","","X")</f>
        <v/>
      </c>
      <c r="AA122" s="83" t="str">
        <f>IF(AND(Table1[[#This Row],[2]]="",Table1[[#This Row],[3]]="",Table1[[#This Row],[5]]="",Table1[[#This Row],[16]]="",Table1[[#This Row],[18]]=""),"","X")</f>
        <v/>
      </c>
      <c r="AB122" s="83" t="str">
        <f>IF(AND(Table1[[#This Row],[4]]="",Table1[[#This Row],[6]]="",Table1[[#This Row],[7]]="",Table1[[#This Row],[8]]="",Table1[[#This Row],[9]]="",Table1[[#This Row],[10]]="",Table1[[#This Row],[11]]="",Table1[[#This Row],[12]]="",Table1[[#This Row],[13]]="",Table1[[#This Row],[15]]="",Table1[[#This Row],[17]]="",Table1[[#This Row],[19]]=""),"","X")</f>
        <v/>
      </c>
      <c r="AC122" s="83" t="str">
        <f>IF(Table1[[#This Row],[14]]="","","X")</f>
        <v/>
      </c>
    </row>
    <row r="123" spans="1:29" ht="82.8" x14ac:dyDescent="0.3">
      <c r="A123" s="82" t="s">
        <v>8</v>
      </c>
      <c r="B123" s="39" t="s">
        <v>299</v>
      </c>
      <c r="C123" s="40" t="s">
        <v>298</v>
      </c>
      <c r="D123" s="40" t="s">
        <v>28</v>
      </c>
      <c r="E123" s="40" t="s">
        <v>28</v>
      </c>
      <c r="F123" s="39" t="s">
        <v>1</v>
      </c>
      <c r="G123" s="81"/>
      <c r="H123" s="81"/>
      <c r="I123" s="23" t="s">
        <v>33</v>
      </c>
      <c r="J123" s="23" t="s">
        <v>33</v>
      </c>
      <c r="K123" s="23" t="s">
        <v>33</v>
      </c>
      <c r="L123" s="81"/>
      <c r="M123" s="23" t="s">
        <v>33</v>
      </c>
      <c r="N123" s="23" t="s">
        <v>33</v>
      </c>
      <c r="O123" s="23" t="s">
        <v>33</v>
      </c>
      <c r="P123" s="81"/>
      <c r="Q123" s="81"/>
      <c r="R123" s="81"/>
      <c r="S123" s="81"/>
      <c r="T123" s="81"/>
      <c r="U123" s="81"/>
      <c r="V123" s="81"/>
      <c r="W123" s="81"/>
      <c r="X123" s="81"/>
      <c r="Y123" s="81"/>
      <c r="Z123" s="83" t="str">
        <f>IF(Table1[[#This Row],[1]]="","","X")</f>
        <v/>
      </c>
      <c r="AA123" s="83" t="str">
        <f>IF(AND(Table1[[#This Row],[2]]="",Table1[[#This Row],[3]]="",Table1[[#This Row],[5]]="",Table1[[#This Row],[16]]="",Table1[[#This Row],[18]]=""),"","X")</f>
        <v>X</v>
      </c>
      <c r="AB123" s="83" t="str">
        <f>IF(AND(Table1[[#This Row],[4]]="",Table1[[#This Row],[6]]="",Table1[[#This Row],[7]]="",Table1[[#This Row],[8]]="",Table1[[#This Row],[9]]="",Table1[[#This Row],[10]]="",Table1[[#This Row],[11]]="",Table1[[#This Row],[12]]="",Table1[[#This Row],[13]]="",Table1[[#This Row],[15]]="",Table1[[#This Row],[17]]="",Table1[[#This Row],[19]]=""),"","X")</f>
        <v>X</v>
      </c>
      <c r="AC123" s="83" t="str">
        <f>IF(Table1[[#This Row],[14]]="","","X")</f>
        <v/>
      </c>
    </row>
    <row r="124" spans="1:29" ht="41.4" x14ac:dyDescent="0.3">
      <c r="A124" s="82" t="s">
        <v>59</v>
      </c>
      <c r="B124" s="39" t="s">
        <v>300</v>
      </c>
      <c r="C124" s="40" t="s">
        <v>301</v>
      </c>
      <c r="D124" s="40" t="s">
        <v>28</v>
      </c>
      <c r="E124" s="40" t="s">
        <v>28</v>
      </c>
      <c r="F124" s="39" t="s">
        <v>36</v>
      </c>
      <c r="G124" s="81"/>
      <c r="H124" s="23" t="s">
        <v>33</v>
      </c>
      <c r="I124" s="81"/>
      <c r="J124" s="81"/>
      <c r="K124" s="81"/>
      <c r="L124" s="81"/>
      <c r="M124" s="23" t="s">
        <v>33</v>
      </c>
      <c r="N124" s="81"/>
      <c r="O124" s="81"/>
      <c r="P124" s="81"/>
      <c r="Q124" s="81"/>
      <c r="R124" s="81"/>
      <c r="S124" s="81"/>
      <c r="T124" s="81"/>
      <c r="U124" s="81"/>
      <c r="V124" s="81"/>
      <c r="W124" s="81"/>
      <c r="X124" s="81"/>
      <c r="Y124" s="81"/>
      <c r="Z124" s="83" t="str">
        <f>IF(Table1[[#This Row],[1]]="","","X")</f>
        <v/>
      </c>
      <c r="AA124" s="83" t="str">
        <f>IF(AND(Table1[[#This Row],[2]]="",Table1[[#This Row],[3]]="",Table1[[#This Row],[5]]="",Table1[[#This Row],[16]]="",Table1[[#This Row],[18]]=""),"","X")</f>
        <v>X</v>
      </c>
      <c r="AB124" s="83" t="str">
        <f>IF(AND(Table1[[#This Row],[4]]="",Table1[[#This Row],[6]]="",Table1[[#This Row],[7]]="",Table1[[#This Row],[8]]="",Table1[[#This Row],[9]]="",Table1[[#This Row],[10]]="",Table1[[#This Row],[11]]="",Table1[[#This Row],[12]]="",Table1[[#This Row],[13]]="",Table1[[#This Row],[15]]="",Table1[[#This Row],[17]]="",Table1[[#This Row],[19]]=""),"","X")</f>
        <v>X</v>
      </c>
      <c r="AC124" s="83" t="str">
        <f>IF(Table1[[#This Row],[14]]="","","X")</f>
        <v/>
      </c>
    </row>
    <row r="125" spans="1:29" ht="82.8" x14ac:dyDescent="0.3">
      <c r="A125" s="82" t="s">
        <v>38</v>
      </c>
      <c r="B125" s="39" t="s">
        <v>302</v>
      </c>
      <c r="C125" s="40" t="s">
        <v>298</v>
      </c>
      <c r="D125" s="40" t="s">
        <v>28</v>
      </c>
      <c r="E125" s="40" t="s">
        <v>28</v>
      </c>
      <c r="F125" s="39" t="s">
        <v>1</v>
      </c>
      <c r="G125" s="81"/>
      <c r="H125" s="81"/>
      <c r="I125" s="23" t="s">
        <v>33</v>
      </c>
      <c r="J125" s="23" t="s">
        <v>33</v>
      </c>
      <c r="K125" s="23" t="s">
        <v>33</v>
      </c>
      <c r="L125" s="81"/>
      <c r="M125" s="23" t="s">
        <v>33</v>
      </c>
      <c r="N125" s="23" t="s">
        <v>33</v>
      </c>
      <c r="O125" s="23" t="s">
        <v>33</v>
      </c>
      <c r="P125" s="81"/>
      <c r="Q125" s="81"/>
      <c r="R125" s="81"/>
      <c r="S125" s="81"/>
      <c r="T125" s="81"/>
      <c r="U125" s="81"/>
      <c r="V125" s="81"/>
      <c r="W125" s="81"/>
      <c r="X125" s="81"/>
      <c r="Y125" s="81"/>
      <c r="Z125" s="83" t="str">
        <f>IF(Table1[[#This Row],[1]]="","","X")</f>
        <v/>
      </c>
      <c r="AA125" s="83" t="str">
        <f>IF(AND(Table1[[#This Row],[2]]="",Table1[[#This Row],[3]]="",Table1[[#This Row],[5]]="",Table1[[#This Row],[16]]="",Table1[[#This Row],[18]]=""),"","X")</f>
        <v>X</v>
      </c>
      <c r="AB125" s="83" t="str">
        <f>IF(AND(Table1[[#This Row],[4]]="",Table1[[#This Row],[6]]="",Table1[[#This Row],[7]]="",Table1[[#This Row],[8]]="",Table1[[#This Row],[9]]="",Table1[[#This Row],[10]]="",Table1[[#This Row],[11]]="",Table1[[#This Row],[12]]="",Table1[[#This Row],[13]]="",Table1[[#This Row],[15]]="",Table1[[#This Row],[17]]="",Table1[[#This Row],[19]]=""),"","X")</f>
        <v>X</v>
      </c>
      <c r="AC125" s="83" t="str">
        <f>IF(Table1[[#This Row],[14]]="","","X")</f>
        <v/>
      </c>
    </row>
    <row r="126" spans="1:29" ht="41.4" x14ac:dyDescent="0.3">
      <c r="A126" s="82" t="s">
        <v>39</v>
      </c>
      <c r="B126" s="39" t="s">
        <v>303</v>
      </c>
      <c r="C126" s="40" t="s">
        <v>304</v>
      </c>
      <c r="D126" s="40" t="s">
        <v>28</v>
      </c>
      <c r="E126" s="40" t="s">
        <v>28</v>
      </c>
      <c r="F126" s="39" t="s">
        <v>1</v>
      </c>
      <c r="G126" s="81"/>
      <c r="H126" s="81"/>
      <c r="I126" s="81"/>
      <c r="J126" s="81"/>
      <c r="K126" s="81"/>
      <c r="L126" s="81"/>
      <c r="M126" s="81"/>
      <c r="N126" s="81"/>
      <c r="O126" s="81"/>
      <c r="P126" s="81"/>
      <c r="Q126" s="81"/>
      <c r="R126" s="81"/>
      <c r="S126" s="81"/>
      <c r="T126" s="81"/>
      <c r="U126" s="81"/>
      <c r="V126" s="81"/>
      <c r="W126" s="81"/>
      <c r="X126" s="81"/>
      <c r="Y126" s="81"/>
      <c r="Z126" s="83" t="str">
        <f>IF(Table1[[#This Row],[1]]="","","X")</f>
        <v/>
      </c>
      <c r="AA126" s="83" t="str">
        <f>IF(AND(Table1[[#This Row],[2]]="",Table1[[#This Row],[3]]="",Table1[[#This Row],[5]]="",Table1[[#This Row],[16]]="",Table1[[#This Row],[18]]=""),"","X")</f>
        <v/>
      </c>
      <c r="AB126" s="83" t="str">
        <f>IF(AND(Table1[[#This Row],[4]]="",Table1[[#This Row],[6]]="",Table1[[#This Row],[7]]="",Table1[[#This Row],[8]]="",Table1[[#This Row],[9]]="",Table1[[#This Row],[10]]="",Table1[[#This Row],[11]]="",Table1[[#This Row],[12]]="",Table1[[#This Row],[13]]="",Table1[[#This Row],[15]]="",Table1[[#This Row],[17]]="",Table1[[#This Row],[19]]=""),"","X")</f>
        <v/>
      </c>
      <c r="AC126" s="83" t="str">
        <f>IF(Table1[[#This Row],[14]]="","","X")</f>
        <v/>
      </c>
    </row>
    <row r="127" spans="1:29" ht="55.2" x14ac:dyDescent="0.3">
      <c r="A127" s="82" t="s">
        <v>8</v>
      </c>
      <c r="B127" s="39" t="s">
        <v>305</v>
      </c>
      <c r="C127" s="40" t="s">
        <v>306</v>
      </c>
      <c r="D127" s="40" t="s">
        <v>28</v>
      </c>
      <c r="E127" s="40" t="s">
        <v>28</v>
      </c>
      <c r="F127" s="39" t="s">
        <v>1</v>
      </c>
      <c r="G127" s="81"/>
      <c r="H127" s="81"/>
      <c r="I127" s="81"/>
      <c r="J127" s="23" t="s">
        <v>33</v>
      </c>
      <c r="K127" s="81"/>
      <c r="L127" s="81"/>
      <c r="M127" s="23" t="s">
        <v>33</v>
      </c>
      <c r="N127" s="81"/>
      <c r="O127" s="81"/>
      <c r="P127" s="81"/>
      <c r="Q127" s="81"/>
      <c r="R127" s="81"/>
      <c r="S127" s="81"/>
      <c r="T127" s="81"/>
      <c r="U127" s="81"/>
      <c r="V127" s="81"/>
      <c r="W127" s="81"/>
      <c r="X127" s="81"/>
      <c r="Y127" s="81"/>
      <c r="Z127" s="83" t="str">
        <f>IF(Table1[[#This Row],[1]]="","","X")</f>
        <v/>
      </c>
      <c r="AA127" s="83" t="str">
        <f>IF(AND(Table1[[#This Row],[2]]="",Table1[[#This Row],[3]]="",Table1[[#This Row],[5]]="",Table1[[#This Row],[16]]="",Table1[[#This Row],[18]]=""),"","X")</f>
        <v/>
      </c>
      <c r="AB127" s="83" t="str">
        <f>IF(AND(Table1[[#This Row],[4]]="",Table1[[#This Row],[6]]="",Table1[[#This Row],[7]]="",Table1[[#This Row],[8]]="",Table1[[#This Row],[9]]="",Table1[[#This Row],[10]]="",Table1[[#This Row],[11]]="",Table1[[#This Row],[12]]="",Table1[[#This Row],[13]]="",Table1[[#This Row],[15]]="",Table1[[#This Row],[17]]="",Table1[[#This Row],[19]]=""),"","X")</f>
        <v>X</v>
      </c>
      <c r="AC127" s="83" t="str">
        <f>IF(Table1[[#This Row],[14]]="","","X")</f>
        <v/>
      </c>
    </row>
    <row r="128" spans="1:29" ht="41.4" x14ac:dyDescent="0.3">
      <c r="A128" s="82" t="s">
        <v>6</v>
      </c>
      <c r="B128" s="39" t="s">
        <v>307</v>
      </c>
      <c r="C128" s="40" t="s">
        <v>308</v>
      </c>
      <c r="D128" s="40" t="s">
        <v>309</v>
      </c>
      <c r="E128" s="40" t="s">
        <v>30</v>
      </c>
      <c r="F128" s="39" t="s">
        <v>1</v>
      </c>
      <c r="G128" s="81"/>
      <c r="H128" s="81"/>
      <c r="I128" s="81"/>
      <c r="J128" s="81"/>
      <c r="K128" s="23" t="s">
        <v>33</v>
      </c>
      <c r="L128" s="81"/>
      <c r="M128" s="23" t="s">
        <v>33</v>
      </c>
      <c r="N128" s="81"/>
      <c r="O128" s="81"/>
      <c r="P128" s="81"/>
      <c r="Q128" s="81"/>
      <c r="R128" s="81"/>
      <c r="S128" s="81"/>
      <c r="T128" s="81"/>
      <c r="U128" s="81"/>
      <c r="V128" s="81"/>
      <c r="W128" s="81"/>
      <c r="X128" s="81"/>
      <c r="Y128" s="81"/>
      <c r="Z128" s="83" t="str">
        <f>IF(Table1[[#This Row],[1]]="","","X")</f>
        <v/>
      </c>
      <c r="AA128" s="83" t="str">
        <f>IF(AND(Table1[[#This Row],[2]]="",Table1[[#This Row],[3]]="",Table1[[#This Row],[5]]="",Table1[[#This Row],[16]]="",Table1[[#This Row],[18]]=""),"","X")</f>
        <v>X</v>
      </c>
      <c r="AB128" s="83" t="str">
        <f>IF(AND(Table1[[#This Row],[4]]="",Table1[[#This Row],[6]]="",Table1[[#This Row],[7]]="",Table1[[#This Row],[8]]="",Table1[[#This Row],[9]]="",Table1[[#This Row],[10]]="",Table1[[#This Row],[11]]="",Table1[[#This Row],[12]]="",Table1[[#This Row],[13]]="",Table1[[#This Row],[15]]="",Table1[[#This Row],[17]]="",Table1[[#This Row],[19]]=""),"","X")</f>
        <v>X</v>
      </c>
      <c r="AC128" s="83" t="str">
        <f>IF(Table1[[#This Row],[14]]="","","X")</f>
        <v/>
      </c>
    </row>
    <row r="129" spans="1:29" ht="41.4" x14ac:dyDescent="0.3">
      <c r="A129" s="82" t="s">
        <v>5</v>
      </c>
      <c r="B129" s="39" t="s">
        <v>310</v>
      </c>
      <c r="C129" s="40" t="s">
        <v>335</v>
      </c>
      <c r="D129" s="40" t="s">
        <v>340</v>
      </c>
      <c r="E129" s="40" t="s">
        <v>30</v>
      </c>
      <c r="F129" s="39" t="s">
        <v>1</v>
      </c>
      <c r="G129" s="81"/>
      <c r="H129" s="81"/>
      <c r="I129" s="81"/>
      <c r="J129" s="81"/>
      <c r="K129" s="81"/>
      <c r="L129" s="81"/>
      <c r="M129" s="23" t="s">
        <v>33</v>
      </c>
      <c r="N129" s="81"/>
      <c r="O129" s="81"/>
      <c r="P129" s="81"/>
      <c r="Q129" s="81"/>
      <c r="R129" s="23" t="s">
        <v>33</v>
      </c>
      <c r="S129" s="81"/>
      <c r="T129" s="81"/>
      <c r="U129" s="81"/>
      <c r="V129" s="81"/>
      <c r="W129" s="81"/>
      <c r="X129" s="81"/>
      <c r="Y129" s="81"/>
      <c r="Z129" s="83" t="str">
        <f>IF(Table1[[#This Row],[1]]="","","X")</f>
        <v/>
      </c>
      <c r="AA129" s="83" t="str">
        <f>IF(AND(Table1[[#This Row],[2]]="",Table1[[#This Row],[3]]="",Table1[[#This Row],[5]]="",Table1[[#This Row],[16]]="",Table1[[#This Row],[18]]=""),"","X")</f>
        <v/>
      </c>
      <c r="AB129" s="83" t="str">
        <f>IF(AND(Table1[[#This Row],[4]]="",Table1[[#This Row],[6]]="",Table1[[#This Row],[7]]="",Table1[[#This Row],[8]]="",Table1[[#This Row],[9]]="",Table1[[#This Row],[10]]="",Table1[[#This Row],[11]]="",Table1[[#This Row],[12]]="",Table1[[#This Row],[13]]="",Table1[[#This Row],[15]]="",Table1[[#This Row],[17]]="",Table1[[#This Row],[19]]=""),"","X")</f>
        <v>X</v>
      </c>
      <c r="AC129" s="83" t="str">
        <f>IF(Table1[[#This Row],[14]]="","","X")</f>
        <v/>
      </c>
    </row>
    <row r="130" spans="1:29" ht="69" x14ac:dyDescent="0.3">
      <c r="A130" s="82" t="s">
        <v>5</v>
      </c>
      <c r="B130" s="39" t="s">
        <v>311</v>
      </c>
      <c r="C130" s="40" t="s">
        <v>334</v>
      </c>
      <c r="D130" s="40" t="s">
        <v>28</v>
      </c>
      <c r="E130" s="40" t="s">
        <v>28</v>
      </c>
      <c r="F130" s="39" t="s">
        <v>1</v>
      </c>
      <c r="G130" s="81"/>
      <c r="H130" s="81"/>
      <c r="I130" s="23" t="s">
        <v>33</v>
      </c>
      <c r="J130" s="23" t="s">
        <v>33</v>
      </c>
      <c r="K130" s="23" t="s">
        <v>33</v>
      </c>
      <c r="L130" s="81"/>
      <c r="M130" s="23" t="s">
        <v>33</v>
      </c>
      <c r="N130" s="23" t="s">
        <v>33</v>
      </c>
      <c r="O130" s="23" t="s">
        <v>33</v>
      </c>
      <c r="P130" s="81"/>
      <c r="Q130" s="81"/>
      <c r="R130" s="81"/>
      <c r="S130" s="81"/>
      <c r="T130" s="81"/>
      <c r="U130" s="81"/>
      <c r="V130" s="81"/>
      <c r="W130" s="81"/>
      <c r="X130" s="81"/>
      <c r="Y130" s="81"/>
      <c r="Z130" s="83" t="str">
        <f>IF(Table1[[#This Row],[1]]="","","X")</f>
        <v/>
      </c>
      <c r="AA130" s="83" t="str">
        <f>IF(AND(Table1[[#This Row],[2]]="",Table1[[#This Row],[3]]="",Table1[[#This Row],[5]]="",Table1[[#This Row],[16]]="",Table1[[#This Row],[18]]=""),"","X")</f>
        <v>X</v>
      </c>
      <c r="AB130" s="83" t="str">
        <f>IF(AND(Table1[[#This Row],[4]]="",Table1[[#This Row],[6]]="",Table1[[#This Row],[7]]="",Table1[[#This Row],[8]]="",Table1[[#This Row],[9]]="",Table1[[#This Row],[10]]="",Table1[[#This Row],[11]]="",Table1[[#This Row],[12]]="",Table1[[#This Row],[13]]="",Table1[[#This Row],[15]]="",Table1[[#This Row],[17]]="",Table1[[#This Row],[19]]=""),"","X")</f>
        <v>X</v>
      </c>
      <c r="AC130" s="83" t="str">
        <f>IF(Table1[[#This Row],[14]]="","","X")</f>
        <v/>
      </c>
    </row>
    <row r="131" spans="1:29" ht="55.2" x14ac:dyDescent="0.3">
      <c r="A131" s="82" t="s">
        <v>5</v>
      </c>
      <c r="B131" s="39" t="s">
        <v>312</v>
      </c>
      <c r="C131" s="40" t="s">
        <v>333</v>
      </c>
      <c r="D131" s="40" t="s">
        <v>28</v>
      </c>
      <c r="E131" s="40" t="s">
        <v>28</v>
      </c>
      <c r="F131" s="39" t="s">
        <v>1</v>
      </c>
      <c r="G131" s="81"/>
      <c r="H131" s="81"/>
      <c r="I131" s="81"/>
      <c r="J131" s="81"/>
      <c r="K131" s="81"/>
      <c r="L131" s="81"/>
      <c r="M131" s="81"/>
      <c r="N131" s="81"/>
      <c r="O131" s="81"/>
      <c r="P131" s="81"/>
      <c r="Q131" s="81"/>
      <c r="R131" s="81"/>
      <c r="S131" s="81"/>
      <c r="T131" s="81"/>
      <c r="U131" s="81"/>
      <c r="V131" s="81"/>
      <c r="W131" s="81"/>
      <c r="X131" s="81"/>
      <c r="Y131" s="81"/>
      <c r="Z131" s="83" t="str">
        <f>IF(Table1[[#This Row],[1]]="","","X")</f>
        <v/>
      </c>
      <c r="AA131" s="83" t="str">
        <f>IF(AND(Table1[[#This Row],[2]]="",Table1[[#This Row],[3]]="",Table1[[#This Row],[5]]="",Table1[[#This Row],[16]]="",Table1[[#This Row],[18]]=""),"","X")</f>
        <v/>
      </c>
      <c r="AB131" s="83" t="str">
        <f>IF(AND(Table1[[#This Row],[4]]="",Table1[[#This Row],[6]]="",Table1[[#This Row],[7]]="",Table1[[#This Row],[8]]="",Table1[[#This Row],[9]]="",Table1[[#This Row],[10]]="",Table1[[#This Row],[11]]="",Table1[[#This Row],[12]]="",Table1[[#This Row],[13]]="",Table1[[#This Row],[15]]="",Table1[[#This Row],[17]]="",Table1[[#This Row],[19]]=""),"","X")</f>
        <v/>
      </c>
      <c r="AC131" s="83" t="str">
        <f>IF(Table1[[#This Row],[14]]="","","X")</f>
        <v/>
      </c>
    </row>
    <row r="132" spans="1:29" ht="55.2" x14ac:dyDescent="0.3">
      <c r="A132" s="82" t="s">
        <v>5</v>
      </c>
      <c r="B132" s="39" t="s">
        <v>313</v>
      </c>
      <c r="C132" s="40" t="s">
        <v>332</v>
      </c>
      <c r="D132" s="40" t="s">
        <v>28</v>
      </c>
      <c r="E132" s="40" t="s">
        <v>28</v>
      </c>
      <c r="F132" s="39" t="s">
        <v>1</v>
      </c>
      <c r="G132" s="81"/>
      <c r="H132" s="81"/>
      <c r="I132" s="81"/>
      <c r="J132" s="81"/>
      <c r="K132" s="81"/>
      <c r="L132" s="81"/>
      <c r="M132" s="81"/>
      <c r="N132" s="81"/>
      <c r="O132" s="81"/>
      <c r="P132" s="81"/>
      <c r="Q132" s="81"/>
      <c r="R132" s="81"/>
      <c r="S132" s="81"/>
      <c r="T132" s="81"/>
      <c r="U132" s="81"/>
      <c r="V132" s="81"/>
      <c r="W132" s="81"/>
      <c r="X132" s="81"/>
      <c r="Y132" s="81"/>
      <c r="Z132" s="83" t="str">
        <f>IF(Table1[[#This Row],[1]]="","","X")</f>
        <v/>
      </c>
      <c r="AA132" s="83" t="str">
        <f>IF(AND(Table1[[#This Row],[2]]="",Table1[[#This Row],[3]]="",Table1[[#This Row],[5]]="",Table1[[#This Row],[16]]="",Table1[[#This Row],[18]]=""),"","X")</f>
        <v/>
      </c>
      <c r="AB132" s="83" t="str">
        <f>IF(AND(Table1[[#This Row],[4]]="",Table1[[#This Row],[6]]="",Table1[[#This Row],[7]]="",Table1[[#This Row],[8]]="",Table1[[#This Row],[9]]="",Table1[[#This Row],[10]]="",Table1[[#This Row],[11]]="",Table1[[#This Row],[12]]="",Table1[[#This Row],[13]]="",Table1[[#This Row],[15]]="",Table1[[#This Row],[17]]="",Table1[[#This Row],[19]]=""),"","X")</f>
        <v/>
      </c>
      <c r="AC132" s="83" t="str">
        <f>IF(Table1[[#This Row],[14]]="","","X")</f>
        <v/>
      </c>
    </row>
    <row r="133" spans="1:29" ht="27.6" x14ac:dyDescent="0.3">
      <c r="A133" s="82" t="s">
        <v>5</v>
      </c>
      <c r="B133" s="39" t="s">
        <v>314</v>
      </c>
      <c r="C133" s="40" t="s">
        <v>331</v>
      </c>
      <c r="D133" s="40" t="s">
        <v>341</v>
      </c>
      <c r="E133" s="40" t="s">
        <v>30</v>
      </c>
      <c r="F133" s="39" t="s">
        <v>1</v>
      </c>
      <c r="G133" s="81"/>
      <c r="H133" s="81"/>
      <c r="I133" s="81"/>
      <c r="J133" s="81"/>
      <c r="K133" s="81"/>
      <c r="L133" s="81"/>
      <c r="M133" s="23" t="s">
        <v>33</v>
      </c>
      <c r="N133" s="81"/>
      <c r="O133" s="81"/>
      <c r="P133" s="81"/>
      <c r="Q133" s="81"/>
      <c r="R133" s="81"/>
      <c r="S133" s="81"/>
      <c r="T133" s="81"/>
      <c r="U133" s="81"/>
      <c r="V133" s="81"/>
      <c r="W133" s="81"/>
      <c r="X133" s="81"/>
      <c r="Y133" s="81"/>
      <c r="Z133" s="83" t="str">
        <f>IF(Table1[[#This Row],[1]]="","","X")</f>
        <v/>
      </c>
      <c r="AA133" s="83" t="str">
        <f>IF(AND(Table1[[#This Row],[2]]="",Table1[[#This Row],[3]]="",Table1[[#This Row],[5]]="",Table1[[#This Row],[16]]="",Table1[[#This Row],[18]]=""),"","X")</f>
        <v/>
      </c>
      <c r="AB133" s="83" t="str">
        <f>IF(AND(Table1[[#This Row],[4]]="",Table1[[#This Row],[6]]="",Table1[[#This Row],[7]]="",Table1[[#This Row],[8]]="",Table1[[#This Row],[9]]="",Table1[[#This Row],[10]]="",Table1[[#This Row],[11]]="",Table1[[#This Row],[12]]="",Table1[[#This Row],[13]]="",Table1[[#This Row],[15]]="",Table1[[#This Row],[17]]="",Table1[[#This Row],[19]]=""),"","X")</f>
        <v>X</v>
      </c>
      <c r="AC133" s="83" t="str">
        <f>IF(Table1[[#This Row],[14]]="","","X")</f>
        <v/>
      </c>
    </row>
    <row r="134" spans="1:29" ht="27.6" x14ac:dyDescent="0.3">
      <c r="A134" s="82" t="s">
        <v>5</v>
      </c>
      <c r="B134" s="39" t="s">
        <v>315</v>
      </c>
      <c r="C134" s="40" t="s">
        <v>330</v>
      </c>
      <c r="D134" s="40" t="s">
        <v>341</v>
      </c>
      <c r="E134" s="40" t="s">
        <v>30</v>
      </c>
      <c r="F134" s="39" t="s">
        <v>1</v>
      </c>
      <c r="G134" s="81"/>
      <c r="H134" s="81"/>
      <c r="I134" s="81"/>
      <c r="J134" s="81"/>
      <c r="K134" s="81"/>
      <c r="L134" s="81"/>
      <c r="M134" s="23" t="s">
        <v>33</v>
      </c>
      <c r="N134" s="81"/>
      <c r="O134" s="81"/>
      <c r="P134" s="81"/>
      <c r="Q134" s="81"/>
      <c r="R134" s="81"/>
      <c r="S134" s="81"/>
      <c r="T134" s="81"/>
      <c r="U134" s="81"/>
      <c r="V134" s="81"/>
      <c r="W134" s="81"/>
      <c r="X134" s="81"/>
      <c r="Y134" s="81"/>
      <c r="Z134" s="83" t="str">
        <f>IF(Table1[[#This Row],[1]]="","","X")</f>
        <v/>
      </c>
      <c r="AA134" s="83" t="str">
        <f>IF(AND(Table1[[#This Row],[2]]="",Table1[[#This Row],[3]]="",Table1[[#This Row],[5]]="",Table1[[#This Row],[16]]="",Table1[[#This Row],[18]]=""),"","X")</f>
        <v/>
      </c>
      <c r="AB134" s="83" t="str">
        <f>IF(AND(Table1[[#This Row],[4]]="",Table1[[#This Row],[6]]="",Table1[[#This Row],[7]]="",Table1[[#This Row],[8]]="",Table1[[#This Row],[9]]="",Table1[[#This Row],[10]]="",Table1[[#This Row],[11]]="",Table1[[#This Row],[12]]="",Table1[[#This Row],[13]]="",Table1[[#This Row],[15]]="",Table1[[#This Row],[17]]="",Table1[[#This Row],[19]]=""),"","X")</f>
        <v>X</v>
      </c>
      <c r="AC134" s="83" t="str">
        <f>IF(Table1[[#This Row],[14]]="","","X")</f>
        <v/>
      </c>
    </row>
    <row r="135" spans="1:29" ht="41.4" x14ac:dyDescent="0.3">
      <c r="A135" s="82" t="s">
        <v>5</v>
      </c>
      <c r="B135" s="39" t="s">
        <v>316</v>
      </c>
      <c r="C135" s="40" t="s">
        <v>329</v>
      </c>
      <c r="D135" s="40" t="s">
        <v>28</v>
      </c>
      <c r="E135" s="40" t="s">
        <v>28</v>
      </c>
      <c r="F135" s="39" t="s">
        <v>1</v>
      </c>
      <c r="G135" s="81"/>
      <c r="H135" s="81"/>
      <c r="I135" s="81"/>
      <c r="J135" s="81"/>
      <c r="K135" s="81"/>
      <c r="L135" s="81"/>
      <c r="M135" s="23" t="s">
        <v>33</v>
      </c>
      <c r="N135" s="81"/>
      <c r="O135" s="81"/>
      <c r="P135" s="81"/>
      <c r="Q135" s="81"/>
      <c r="R135" s="81"/>
      <c r="S135" s="81"/>
      <c r="T135" s="81"/>
      <c r="U135" s="81"/>
      <c r="V135" s="81"/>
      <c r="W135" s="81"/>
      <c r="X135" s="81"/>
      <c r="Y135" s="81"/>
      <c r="Z135" s="83" t="str">
        <f>IF(Table1[[#This Row],[1]]="","","X")</f>
        <v/>
      </c>
      <c r="AA135" s="83" t="str">
        <f>IF(AND(Table1[[#This Row],[2]]="",Table1[[#This Row],[3]]="",Table1[[#This Row],[5]]="",Table1[[#This Row],[16]]="",Table1[[#This Row],[18]]=""),"","X")</f>
        <v/>
      </c>
      <c r="AB135" s="83" t="str">
        <f>IF(AND(Table1[[#This Row],[4]]="",Table1[[#This Row],[6]]="",Table1[[#This Row],[7]]="",Table1[[#This Row],[8]]="",Table1[[#This Row],[9]]="",Table1[[#This Row],[10]]="",Table1[[#This Row],[11]]="",Table1[[#This Row],[12]]="",Table1[[#This Row],[13]]="",Table1[[#This Row],[15]]="",Table1[[#This Row],[17]]="",Table1[[#This Row],[19]]=""),"","X")</f>
        <v>X</v>
      </c>
      <c r="AC135" s="83" t="str">
        <f>IF(Table1[[#This Row],[14]]="","","X")</f>
        <v/>
      </c>
    </row>
    <row r="136" spans="1:29" ht="55.2" x14ac:dyDescent="0.3">
      <c r="A136" s="82" t="s">
        <v>5</v>
      </c>
      <c r="B136" s="39" t="s">
        <v>317</v>
      </c>
      <c r="C136" s="40" t="s">
        <v>328</v>
      </c>
      <c r="D136" s="40" t="s">
        <v>342</v>
      </c>
      <c r="E136" s="40" t="s">
        <v>30</v>
      </c>
      <c r="F136" s="39" t="s">
        <v>1</v>
      </c>
      <c r="G136" s="81"/>
      <c r="H136" s="81"/>
      <c r="I136" s="81"/>
      <c r="J136" s="81"/>
      <c r="K136" s="81"/>
      <c r="L136" s="81"/>
      <c r="M136" s="23" t="s">
        <v>33</v>
      </c>
      <c r="N136" s="81"/>
      <c r="O136" s="81"/>
      <c r="P136" s="81"/>
      <c r="Q136" s="81"/>
      <c r="R136" s="81"/>
      <c r="S136" s="81"/>
      <c r="T136" s="81"/>
      <c r="U136" s="81"/>
      <c r="V136" s="81"/>
      <c r="W136" s="81"/>
      <c r="X136" s="81"/>
      <c r="Y136" s="81"/>
      <c r="Z136" s="83" t="str">
        <f>IF(Table1[[#This Row],[1]]="","","X")</f>
        <v/>
      </c>
      <c r="AA136" s="83" t="str">
        <f>IF(AND(Table1[[#This Row],[2]]="",Table1[[#This Row],[3]]="",Table1[[#This Row],[5]]="",Table1[[#This Row],[16]]="",Table1[[#This Row],[18]]=""),"","X")</f>
        <v/>
      </c>
      <c r="AB136" s="83" t="str">
        <f>IF(AND(Table1[[#This Row],[4]]="",Table1[[#This Row],[6]]="",Table1[[#This Row],[7]]="",Table1[[#This Row],[8]]="",Table1[[#This Row],[9]]="",Table1[[#This Row],[10]]="",Table1[[#This Row],[11]]="",Table1[[#This Row],[12]]="",Table1[[#This Row],[13]]="",Table1[[#This Row],[15]]="",Table1[[#This Row],[17]]="",Table1[[#This Row],[19]]=""),"","X")</f>
        <v>X</v>
      </c>
      <c r="AC136" s="83" t="str">
        <f>IF(Table1[[#This Row],[14]]="","","X")</f>
        <v/>
      </c>
    </row>
    <row r="137" spans="1:29" ht="27.6" x14ac:dyDescent="0.3">
      <c r="A137" s="82" t="s">
        <v>5</v>
      </c>
      <c r="B137" s="39" t="s">
        <v>318</v>
      </c>
      <c r="C137" s="40" t="s">
        <v>327</v>
      </c>
      <c r="D137" s="40" t="s">
        <v>309</v>
      </c>
      <c r="E137" s="40" t="s">
        <v>30</v>
      </c>
      <c r="F137" s="39" t="s">
        <v>1</v>
      </c>
      <c r="G137" s="81"/>
      <c r="H137" s="81"/>
      <c r="I137" s="81"/>
      <c r="J137" s="81"/>
      <c r="K137" s="23" t="s">
        <v>33</v>
      </c>
      <c r="L137" s="81"/>
      <c r="M137" s="23" t="s">
        <v>33</v>
      </c>
      <c r="N137" s="81"/>
      <c r="O137" s="81"/>
      <c r="P137" s="81"/>
      <c r="Q137" s="81"/>
      <c r="R137" s="81"/>
      <c r="S137" s="81"/>
      <c r="T137" s="81"/>
      <c r="U137" s="81"/>
      <c r="V137" s="81"/>
      <c r="W137" s="81"/>
      <c r="X137" s="81"/>
      <c r="Y137" s="81"/>
      <c r="Z137" s="83" t="str">
        <f>IF(Table1[[#This Row],[1]]="","","X")</f>
        <v/>
      </c>
      <c r="AA137" s="83" t="str">
        <f>IF(AND(Table1[[#This Row],[2]]="",Table1[[#This Row],[3]]="",Table1[[#This Row],[5]]="",Table1[[#This Row],[16]]="",Table1[[#This Row],[18]]=""),"","X")</f>
        <v>X</v>
      </c>
      <c r="AB137" s="83" t="str">
        <f>IF(AND(Table1[[#This Row],[4]]="",Table1[[#This Row],[6]]="",Table1[[#This Row],[7]]="",Table1[[#This Row],[8]]="",Table1[[#This Row],[9]]="",Table1[[#This Row],[10]]="",Table1[[#This Row],[11]]="",Table1[[#This Row],[12]]="",Table1[[#This Row],[13]]="",Table1[[#This Row],[15]]="",Table1[[#This Row],[17]]="",Table1[[#This Row],[19]]=""),"","X")</f>
        <v>X</v>
      </c>
      <c r="AC137" s="83" t="str">
        <f>IF(Table1[[#This Row],[14]]="","","X")</f>
        <v/>
      </c>
    </row>
    <row r="138" spans="1:29" ht="41.4" x14ac:dyDescent="0.3">
      <c r="A138" s="82" t="s">
        <v>5</v>
      </c>
      <c r="B138" s="39" t="s">
        <v>319</v>
      </c>
      <c r="C138" s="40" t="s">
        <v>326</v>
      </c>
      <c r="D138" s="40" t="s">
        <v>28</v>
      </c>
      <c r="E138" s="40" t="s">
        <v>28</v>
      </c>
      <c r="F138" s="39" t="s">
        <v>1</v>
      </c>
      <c r="G138" s="81"/>
      <c r="H138" s="23" t="s">
        <v>33</v>
      </c>
      <c r="I138" s="23"/>
      <c r="J138" s="81"/>
      <c r="K138" s="81"/>
      <c r="L138" s="81"/>
      <c r="M138" s="23" t="s">
        <v>33</v>
      </c>
      <c r="N138" s="81"/>
      <c r="O138" s="81"/>
      <c r="P138" s="81"/>
      <c r="Q138" s="81"/>
      <c r="R138" s="81"/>
      <c r="S138" s="81"/>
      <c r="T138" s="81"/>
      <c r="U138" s="81"/>
      <c r="V138" s="81"/>
      <c r="W138" s="81"/>
      <c r="X138" s="81"/>
      <c r="Y138" s="81"/>
      <c r="Z138" s="83" t="str">
        <f>IF(Table1[[#This Row],[1]]="","","X")</f>
        <v/>
      </c>
      <c r="AA138" s="83" t="str">
        <f>IF(AND(Table1[[#This Row],[2]]="",Table1[[#This Row],[3]]="",Table1[[#This Row],[5]]="",Table1[[#This Row],[16]]="",Table1[[#This Row],[18]]=""),"","X")</f>
        <v>X</v>
      </c>
      <c r="AB138" s="83" t="str">
        <f>IF(AND(Table1[[#This Row],[4]]="",Table1[[#This Row],[6]]="",Table1[[#This Row],[7]]="",Table1[[#This Row],[8]]="",Table1[[#This Row],[9]]="",Table1[[#This Row],[10]]="",Table1[[#This Row],[11]]="",Table1[[#This Row],[12]]="",Table1[[#This Row],[13]]="",Table1[[#This Row],[15]]="",Table1[[#This Row],[17]]="",Table1[[#This Row],[19]]=""),"","X")</f>
        <v>X</v>
      </c>
      <c r="AC138" s="83" t="str">
        <f>IF(Table1[[#This Row],[14]]="","","X")</f>
        <v/>
      </c>
    </row>
    <row r="139" spans="1:29" ht="27.6" x14ac:dyDescent="0.3">
      <c r="A139" s="82" t="s">
        <v>5</v>
      </c>
      <c r="B139" s="39" t="s">
        <v>320</v>
      </c>
      <c r="C139" s="40" t="s">
        <v>325</v>
      </c>
      <c r="D139" s="40" t="s">
        <v>343</v>
      </c>
      <c r="E139" s="40" t="s">
        <v>30</v>
      </c>
      <c r="F139" s="39" t="s">
        <v>1</v>
      </c>
      <c r="G139" s="81"/>
      <c r="H139" s="81"/>
      <c r="I139" s="81"/>
      <c r="J139" s="81"/>
      <c r="K139" s="81"/>
      <c r="L139" s="81"/>
      <c r="M139" s="23" t="s">
        <v>33</v>
      </c>
      <c r="N139" s="81"/>
      <c r="O139" s="81"/>
      <c r="P139" s="81"/>
      <c r="Q139" s="81"/>
      <c r="R139" s="81"/>
      <c r="S139" s="81"/>
      <c r="T139" s="81"/>
      <c r="U139" s="81"/>
      <c r="V139" s="81"/>
      <c r="W139" s="81"/>
      <c r="X139" s="81"/>
      <c r="Y139" s="81"/>
      <c r="Z139" s="83" t="str">
        <f>IF(Table1[[#This Row],[1]]="","","X")</f>
        <v/>
      </c>
      <c r="AA139" s="83" t="str">
        <f>IF(AND(Table1[[#This Row],[2]]="",Table1[[#This Row],[3]]="",Table1[[#This Row],[5]]="",Table1[[#This Row],[16]]="",Table1[[#This Row],[18]]=""),"","X")</f>
        <v/>
      </c>
      <c r="AB139" s="83" t="str">
        <f>IF(AND(Table1[[#This Row],[4]]="",Table1[[#This Row],[6]]="",Table1[[#This Row],[7]]="",Table1[[#This Row],[8]]="",Table1[[#This Row],[9]]="",Table1[[#This Row],[10]]="",Table1[[#This Row],[11]]="",Table1[[#This Row],[12]]="",Table1[[#This Row],[13]]="",Table1[[#This Row],[15]]="",Table1[[#This Row],[17]]="",Table1[[#This Row],[19]]=""),"","X")</f>
        <v>X</v>
      </c>
      <c r="AC139" s="83" t="str">
        <f>IF(Table1[[#This Row],[14]]="","","X")</f>
        <v/>
      </c>
    </row>
    <row r="140" spans="1:29" ht="41.4" x14ac:dyDescent="0.3">
      <c r="A140" s="82" t="s">
        <v>5</v>
      </c>
      <c r="B140" s="39" t="s">
        <v>321</v>
      </c>
      <c r="C140" s="40" t="s">
        <v>324</v>
      </c>
      <c r="D140" s="40" t="s">
        <v>28</v>
      </c>
      <c r="E140" s="40" t="s">
        <v>28</v>
      </c>
      <c r="F140" s="39" t="s">
        <v>1</v>
      </c>
      <c r="G140" s="81"/>
      <c r="H140" s="81"/>
      <c r="I140" s="81"/>
      <c r="J140" s="81"/>
      <c r="K140" s="81"/>
      <c r="L140" s="81"/>
      <c r="M140" s="81"/>
      <c r="N140" s="81"/>
      <c r="O140" s="81"/>
      <c r="P140" s="81"/>
      <c r="Q140" s="81"/>
      <c r="R140" s="23" t="s">
        <v>33</v>
      </c>
      <c r="S140" s="81"/>
      <c r="T140" s="81"/>
      <c r="U140" s="81"/>
      <c r="V140" s="81"/>
      <c r="W140" s="81"/>
      <c r="X140" s="81"/>
      <c r="Y140" s="81"/>
      <c r="Z140" s="83" t="str">
        <f>IF(Table1[[#This Row],[1]]="","","X")</f>
        <v/>
      </c>
      <c r="AA140" s="83" t="str">
        <f>IF(AND(Table1[[#This Row],[2]]="",Table1[[#This Row],[3]]="",Table1[[#This Row],[5]]="",Table1[[#This Row],[16]]="",Table1[[#This Row],[18]]=""),"","X")</f>
        <v/>
      </c>
      <c r="AB140" s="83" t="str">
        <f>IF(AND(Table1[[#This Row],[4]]="",Table1[[#This Row],[6]]="",Table1[[#This Row],[7]]="",Table1[[#This Row],[8]]="",Table1[[#This Row],[9]]="",Table1[[#This Row],[10]]="",Table1[[#This Row],[11]]="",Table1[[#This Row],[12]]="",Table1[[#This Row],[13]]="",Table1[[#This Row],[15]]="",Table1[[#This Row],[17]]="",Table1[[#This Row],[19]]=""),"","X")</f>
        <v>X</v>
      </c>
      <c r="AC140" s="83" t="str">
        <f>IF(Table1[[#This Row],[14]]="","","X")</f>
        <v/>
      </c>
    </row>
    <row r="141" spans="1:29" ht="27.6" x14ac:dyDescent="0.3">
      <c r="A141" s="82" t="s">
        <v>5</v>
      </c>
      <c r="B141" s="39" t="s">
        <v>322</v>
      </c>
      <c r="C141" s="40" t="s">
        <v>323</v>
      </c>
      <c r="D141" s="40" t="s">
        <v>344</v>
      </c>
      <c r="E141" s="40" t="s">
        <v>30</v>
      </c>
      <c r="F141" s="39" t="s">
        <v>1</v>
      </c>
      <c r="G141" s="81"/>
      <c r="H141" s="81"/>
      <c r="I141" s="81"/>
      <c r="J141" s="23" t="s">
        <v>33</v>
      </c>
      <c r="K141" s="23" t="s">
        <v>33</v>
      </c>
      <c r="L141" s="81"/>
      <c r="M141" s="23" t="s">
        <v>33</v>
      </c>
      <c r="N141" s="81"/>
      <c r="O141" s="81"/>
      <c r="P141" s="81"/>
      <c r="Q141" s="81"/>
      <c r="R141" s="81"/>
      <c r="S141" s="81"/>
      <c r="T141" s="81"/>
      <c r="U141" s="81"/>
      <c r="V141" s="81"/>
      <c r="W141" s="81"/>
      <c r="X141" s="81"/>
      <c r="Y141" s="81"/>
      <c r="Z141" s="83" t="str">
        <f>IF(Table1[[#This Row],[1]]="","","X")</f>
        <v/>
      </c>
      <c r="AA141" s="83" t="str">
        <f>IF(AND(Table1[[#This Row],[2]]="",Table1[[#This Row],[3]]="",Table1[[#This Row],[5]]="",Table1[[#This Row],[16]]="",Table1[[#This Row],[18]]=""),"","X")</f>
        <v>X</v>
      </c>
      <c r="AB141" s="83" t="str">
        <f>IF(AND(Table1[[#This Row],[4]]="",Table1[[#This Row],[6]]="",Table1[[#This Row],[7]]="",Table1[[#This Row],[8]]="",Table1[[#This Row],[9]]="",Table1[[#This Row],[10]]="",Table1[[#This Row],[11]]="",Table1[[#This Row],[12]]="",Table1[[#This Row],[13]]="",Table1[[#This Row],[15]]="",Table1[[#This Row],[17]]="",Table1[[#This Row],[19]]=""),"","X")</f>
        <v>X</v>
      </c>
      <c r="AC141" s="83" t="str">
        <f>IF(Table1[[#This Row],[14]]="","","X")</f>
        <v/>
      </c>
    </row>
    <row r="142" spans="1:29" ht="27.6" x14ac:dyDescent="0.3">
      <c r="A142" s="82" t="s">
        <v>9</v>
      </c>
      <c r="B142" s="39" t="s">
        <v>337</v>
      </c>
      <c r="C142" s="40" t="s">
        <v>336</v>
      </c>
      <c r="D142" s="40" t="s">
        <v>345</v>
      </c>
      <c r="E142" s="40" t="s">
        <v>30</v>
      </c>
      <c r="F142" s="39" t="s">
        <v>1</v>
      </c>
      <c r="G142" s="81"/>
      <c r="H142" s="81"/>
      <c r="I142" s="81"/>
      <c r="J142" s="81"/>
      <c r="K142" s="81"/>
      <c r="L142" s="81"/>
      <c r="M142" s="81"/>
      <c r="N142" s="81"/>
      <c r="O142" s="81"/>
      <c r="P142" s="81"/>
      <c r="Q142" s="81"/>
      <c r="R142" s="81"/>
      <c r="S142" s="81"/>
      <c r="T142" s="23" t="s">
        <v>33</v>
      </c>
      <c r="U142" s="81"/>
      <c r="V142" s="81"/>
      <c r="W142" s="81"/>
      <c r="X142" s="81"/>
      <c r="Y142" s="81"/>
      <c r="Z142" s="83" t="str">
        <f>IF(Table1[[#This Row],[1]]="","","X")</f>
        <v/>
      </c>
      <c r="AA142" s="83" t="str">
        <f>IF(AND(Table1[[#This Row],[2]]="",Table1[[#This Row],[3]]="",Table1[[#This Row],[5]]="",Table1[[#This Row],[16]]="",Table1[[#This Row],[18]]=""),"","X")</f>
        <v/>
      </c>
      <c r="AB142" s="83" t="str">
        <f>IF(AND(Table1[[#This Row],[4]]="",Table1[[#This Row],[6]]="",Table1[[#This Row],[7]]="",Table1[[#This Row],[8]]="",Table1[[#This Row],[9]]="",Table1[[#This Row],[10]]="",Table1[[#This Row],[11]]="",Table1[[#This Row],[12]]="",Table1[[#This Row],[13]]="",Table1[[#This Row],[15]]="",Table1[[#This Row],[17]]="",Table1[[#This Row],[19]]=""),"","X")</f>
        <v/>
      </c>
      <c r="AC142" s="83" t="str">
        <f>IF(Table1[[#This Row],[14]]="","","X")</f>
        <v>X</v>
      </c>
    </row>
    <row r="143" spans="1:29" ht="41.4" x14ac:dyDescent="0.3">
      <c r="A143" s="82" t="s">
        <v>9</v>
      </c>
      <c r="B143" s="39" t="s">
        <v>338</v>
      </c>
      <c r="C143" s="40" t="s">
        <v>339</v>
      </c>
      <c r="D143" s="40" t="s">
        <v>346</v>
      </c>
      <c r="E143" s="40" t="s">
        <v>30</v>
      </c>
      <c r="F143" s="39" t="s">
        <v>1</v>
      </c>
      <c r="G143" s="81"/>
      <c r="H143" s="81"/>
      <c r="I143" s="81"/>
      <c r="J143" s="81"/>
      <c r="K143" s="81"/>
      <c r="L143" s="81"/>
      <c r="M143" s="81"/>
      <c r="N143" s="81"/>
      <c r="O143" s="81"/>
      <c r="P143" s="81"/>
      <c r="Q143" s="81"/>
      <c r="R143" s="81"/>
      <c r="S143" s="81"/>
      <c r="T143" s="23" t="s">
        <v>33</v>
      </c>
      <c r="U143" s="81"/>
      <c r="V143" s="81"/>
      <c r="W143" s="81"/>
      <c r="X143" s="81"/>
      <c r="Y143" s="81"/>
      <c r="Z143" s="83" t="str">
        <f>IF(Table1[[#This Row],[1]]="","","X")</f>
        <v/>
      </c>
      <c r="AA143" s="83" t="str">
        <f>IF(AND(Table1[[#This Row],[2]]="",Table1[[#This Row],[3]]="",Table1[[#This Row],[5]]="",Table1[[#This Row],[16]]="",Table1[[#This Row],[18]]=""),"","X")</f>
        <v/>
      </c>
      <c r="AB143" s="83" t="str">
        <f>IF(AND(Table1[[#This Row],[4]]="",Table1[[#This Row],[6]]="",Table1[[#This Row],[7]]="",Table1[[#This Row],[8]]="",Table1[[#This Row],[9]]="",Table1[[#This Row],[10]]="",Table1[[#This Row],[11]]="",Table1[[#This Row],[12]]="",Table1[[#This Row],[13]]="",Table1[[#This Row],[15]]="",Table1[[#This Row],[17]]="",Table1[[#This Row],[19]]=""),"","X")</f>
        <v/>
      </c>
      <c r="AC143" s="83" t="str">
        <f>IF(Table1[[#This Row],[14]]="","","X")</f>
        <v>X</v>
      </c>
    </row>
    <row r="144" spans="1:29" ht="41.4" x14ac:dyDescent="0.3">
      <c r="A144" s="82" t="s">
        <v>5</v>
      </c>
      <c r="B144" s="39" t="s">
        <v>347</v>
      </c>
      <c r="C144" s="40" t="s">
        <v>349</v>
      </c>
      <c r="D144" s="40" t="s">
        <v>28</v>
      </c>
      <c r="E144" s="40" t="s">
        <v>28</v>
      </c>
      <c r="F144" s="39" t="s">
        <v>1</v>
      </c>
      <c r="G144" s="81"/>
      <c r="H144" s="23" t="s">
        <v>33</v>
      </c>
      <c r="I144" s="81"/>
      <c r="J144" s="81"/>
      <c r="K144" s="81"/>
      <c r="L144" s="81"/>
      <c r="M144" s="23" t="s">
        <v>33</v>
      </c>
      <c r="N144" s="81"/>
      <c r="O144" s="81"/>
      <c r="P144" s="81"/>
      <c r="Q144" s="81"/>
      <c r="R144" s="23" t="s">
        <v>33</v>
      </c>
      <c r="S144" s="81"/>
      <c r="T144" s="81"/>
      <c r="U144" s="81"/>
      <c r="V144" s="81"/>
      <c r="W144" s="81"/>
      <c r="X144" s="81"/>
      <c r="Y144" s="81"/>
      <c r="Z144" s="83" t="str">
        <f>IF(Table1[[#This Row],[1]]="","","X")</f>
        <v/>
      </c>
      <c r="AA144" s="83" t="str">
        <f>IF(AND(Table1[[#This Row],[2]]="",Table1[[#This Row],[3]]="",Table1[[#This Row],[5]]="",Table1[[#This Row],[16]]="",Table1[[#This Row],[18]]=""),"","X")</f>
        <v>X</v>
      </c>
      <c r="AB144" s="83" t="str">
        <f>IF(AND(Table1[[#This Row],[4]]="",Table1[[#This Row],[6]]="",Table1[[#This Row],[7]]="",Table1[[#This Row],[8]]="",Table1[[#This Row],[9]]="",Table1[[#This Row],[10]]="",Table1[[#This Row],[11]]="",Table1[[#This Row],[12]]="",Table1[[#This Row],[13]]="",Table1[[#This Row],[15]]="",Table1[[#This Row],[17]]="",Table1[[#This Row],[19]]=""),"","X")</f>
        <v>X</v>
      </c>
      <c r="AC144" s="83" t="str">
        <f>IF(Table1[[#This Row],[14]]="","","X")</f>
        <v/>
      </c>
    </row>
    <row r="145" spans="1:29" ht="41.4" x14ac:dyDescent="0.3">
      <c r="A145" s="82" t="s">
        <v>5</v>
      </c>
      <c r="B145" s="39" t="s">
        <v>348</v>
      </c>
      <c r="C145" s="40" t="s">
        <v>350</v>
      </c>
      <c r="D145" s="40" t="s">
        <v>28</v>
      </c>
      <c r="E145" s="40" t="s">
        <v>28</v>
      </c>
      <c r="F145" s="39" t="s">
        <v>1</v>
      </c>
      <c r="G145" s="23" t="s">
        <v>33</v>
      </c>
      <c r="H145" s="23" t="s">
        <v>33</v>
      </c>
      <c r="I145" s="81"/>
      <c r="J145" s="81"/>
      <c r="K145" s="23" t="s">
        <v>33</v>
      </c>
      <c r="L145" s="81"/>
      <c r="M145" s="23" t="s">
        <v>33</v>
      </c>
      <c r="N145" s="81"/>
      <c r="O145" s="23" t="s">
        <v>33</v>
      </c>
      <c r="P145" s="81"/>
      <c r="Q145" s="81"/>
      <c r="R145" s="81"/>
      <c r="S145" s="81"/>
      <c r="T145" s="81"/>
      <c r="U145" s="81"/>
      <c r="V145" s="81"/>
      <c r="W145" s="23" t="s">
        <v>33</v>
      </c>
      <c r="X145" s="81"/>
      <c r="Y145" s="81"/>
      <c r="Z145" s="83" t="str">
        <f>IF(Table1[[#This Row],[1]]="","","X")</f>
        <v>X</v>
      </c>
      <c r="AA145" s="83" t="str">
        <f>IF(AND(Table1[[#This Row],[2]]="",Table1[[#This Row],[3]]="",Table1[[#This Row],[5]]="",Table1[[#This Row],[16]]="",Table1[[#This Row],[18]]=""),"","X")</f>
        <v>X</v>
      </c>
      <c r="AB145" s="83" t="str">
        <f>IF(AND(Table1[[#This Row],[4]]="",Table1[[#This Row],[6]]="",Table1[[#This Row],[7]]="",Table1[[#This Row],[8]]="",Table1[[#This Row],[9]]="",Table1[[#This Row],[10]]="",Table1[[#This Row],[11]]="",Table1[[#This Row],[12]]="",Table1[[#This Row],[13]]="",Table1[[#This Row],[15]]="",Table1[[#This Row],[17]]="",Table1[[#This Row],[19]]=""),"","X")</f>
        <v>X</v>
      </c>
      <c r="AC145" s="83" t="str">
        <f>IF(Table1[[#This Row],[14]]="","","X")</f>
        <v/>
      </c>
    </row>
    <row r="146" spans="1:29" ht="55.2" x14ac:dyDescent="0.3">
      <c r="A146" s="82" t="s">
        <v>59</v>
      </c>
      <c r="B146" s="39" t="s">
        <v>351</v>
      </c>
      <c r="C146" s="40" t="s">
        <v>353</v>
      </c>
      <c r="D146" s="40" t="s">
        <v>28</v>
      </c>
      <c r="E146" s="40" t="s">
        <v>28</v>
      </c>
      <c r="F146" s="39" t="s">
        <v>1</v>
      </c>
      <c r="G146" s="81"/>
      <c r="H146" s="23" t="s">
        <v>33</v>
      </c>
      <c r="I146" s="81"/>
      <c r="J146" s="81"/>
      <c r="K146" s="81"/>
      <c r="L146" s="81"/>
      <c r="M146" s="23" t="s">
        <v>33</v>
      </c>
      <c r="N146" s="81"/>
      <c r="O146" s="81"/>
      <c r="P146" s="81"/>
      <c r="Q146" s="81"/>
      <c r="R146" s="23" t="s">
        <v>33</v>
      </c>
      <c r="S146" s="81"/>
      <c r="T146" s="81"/>
      <c r="U146" s="81"/>
      <c r="V146" s="81"/>
      <c r="W146" s="81"/>
      <c r="X146" s="81"/>
      <c r="Y146" s="81"/>
      <c r="Z146" s="83" t="str">
        <f>IF(Table1[[#This Row],[1]]="","","X")</f>
        <v/>
      </c>
      <c r="AA146" s="83" t="str">
        <f>IF(AND(Table1[[#This Row],[2]]="",Table1[[#This Row],[3]]="",Table1[[#This Row],[5]]="",Table1[[#This Row],[16]]="",Table1[[#This Row],[18]]=""),"","X")</f>
        <v>X</v>
      </c>
      <c r="AB146" s="83" t="str">
        <f>IF(AND(Table1[[#This Row],[4]]="",Table1[[#This Row],[6]]="",Table1[[#This Row],[7]]="",Table1[[#This Row],[8]]="",Table1[[#This Row],[9]]="",Table1[[#This Row],[10]]="",Table1[[#This Row],[11]]="",Table1[[#This Row],[12]]="",Table1[[#This Row],[13]]="",Table1[[#This Row],[15]]="",Table1[[#This Row],[17]]="",Table1[[#This Row],[19]]=""),"","X")</f>
        <v>X</v>
      </c>
      <c r="AC146" s="83" t="str">
        <f>IF(Table1[[#This Row],[14]]="","","X")</f>
        <v/>
      </c>
    </row>
    <row r="147" spans="1:29" ht="55.2" x14ac:dyDescent="0.3">
      <c r="A147" s="82" t="s">
        <v>59</v>
      </c>
      <c r="B147" s="39" t="s">
        <v>352</v>
      </c>
      <c r="C147" s="40" t="s">
        <v>354</v>
      </c>
      <c r="D147" s="40" t="s">
        <v>28</v>
      </c>
      <c r="E147" s="40" t="s">
        <v>28</v>
      </c>
      <c r="F147" s="39" t="s">
        <v>1</v>
      </c>
      <c r="G147" s="81"/>
      <c r="H147" s="23" t="s">
        <v>33</v>
      </c>
      <c r="I147" s="81"/>
      <c r="J147" s="81"/>
      <c r="K147" s="81"/>
      <c r="L147" s="81"/>
      <c r="M147" s="23" t="s">
        <v>33</v>
      </c>
      <c r="N147" s="81"/>
      <c r="O147" s="81"/>
      <c r="P147" s="81"/>
      <c r="Q147" s="81"/>
      <c r="R147" s="23" t="s">
        <v>33</v>
      </c>
      <c r="S147" s="81"/>
      <c r="T147" s="81"/>
      <c r="U147" s="81"/>
      <c r="V147" s="81"/>
      <c r="W147" s="81"/>
      <c r="X147" s="81"/>
      <c r="Y147" s="81"/>
      <c r="Z147" s="83" t="str">
        <f>IF(Table1[[#This Row],[1]]="","","X")</f>
        <v/>
      </c>
      <c r="AA147" s="83" t="str">
        <f>IF(AND(Table1[[#This Row],[2]]="",Table1[[#This Row],[3]]="",Table1[[#This Row],[5]]="",Table1[[#This Row],[16]]="",Table1[[#This Row],[18]]=""),"","X")</f>
        <v>X</v>
      </c>
      <c r="AB147" s="83" t="str">
        <f>IF(AND(Table1[[#This Row],[4]]="",Table1[[#This Row],[6]]="",Table1[[#This Row],[7]]="",Table1[[#This Row],[8]]="",Table1[[#This Row],[9]]="",Table1[[#This Row],[10]]="",Table1[[#This Row],[11]]="",Table1[[#This Row],[12]]="",Table1[[#This Row],[13]]="",Table1[[#This Row],[15]]="",Table1[[#This Row],[17]]="",Table1[[#This Row],[19]]=""),"","X")</f>
        <v>X</v>
      </c>
      <c r="AC147" s="83" t="str">
        <f>IF(Table1[[#This Row],[14]]="","","X")</f>
        <v/>
      </c>
    </row>
  </sheetData>
  <mergeCells count="3">
    <mergeCell ref="A1:C1"/>
    <mergeCell ref="Z22:AC22"/>
    <mergeCell ref="G22:Y22"/>
  </mergeCells>
  <phoneticPr fontId="20" type="noConversion"/>
  <pageMargins left="0.25" right="0.25" top="0.75" bottom="0.75" header="0.3" footer="0.3"/>
  <pageSetup scale="68" fitToHeight="0" orientation="landscape" r:id="rId1"/>
  <headerFooter>
    <oddHeader>&amp;CMapping of TAC Goals to Revision Requests</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sqref="A1:A3"/>
    </sheetView>
  </sheetViews>
  <sheetFormatPr defaultRowHeight="14.4" x14ac:dyDescent="0.3"/>
  <sheetData>
    <row r="1" spans="1:1" x14ac:dyDescent="0.3">
      <c r="A1" s="38" t="s">
        <v>0</v>
      </c>
    </row>
    <row r="2" spans="1:1" x14ac:dyDescent="0.3">
      <c r="A2" t="s">
        <v>36</v>
      </c>
    </row>
    <row r="3" spans="1:1" x14ac:dyDescent="0.3">
      <c r="A3" t="s">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2"/>
  <sheetViews>
    <sheetView tabSelected="1" topLeftCell="A20" zoomScaleNormal="100" workbookViewId="0">
      <selection activeCell="B22" sqref="B22"/>
    </sheetView>
  </sheetViews>
  <sheetFormatPr defaultRowHeight="14.4" x14ac:dyDescent="0.3"/>
  <cols>
    <col min="1" max="1" width="19.44140625" customWidth="1"/>
    <col min="2" max="4" width="10.6640625" customWidth="1"/>
    <col min="5" max="5" width="11.109375" customWidth="1"/>
    <col min="6" max="19" width="10.6640625" customWidth="1"/>
    <col min="20" max="22" width="12.109375" bestFit="1" customWidth="1"/>
    <col min="23" max="23" width="11.33203125" bestFit="1" customWidth="1"/>
  </cols>
  <sheetData>
    <row r="1" spans="1:19" ht="18" customHeight="1" x14ac:dyDescent="0.3">
      <c r="A1" s="84" t="s">
        <v>140</v>
      </c>
      <c r="B1" s="84"/>
      <c r="C1" s="84"/>
      <c r="D1" s="4"/>
      <c r="E1" s="4"/>
      <c r="F1" s="4"/>
      <c r="G1" s="4"/>
      <c r="H1" s="4"/>
      <c r="I1" s="4"/>
      <c r="J1" s="4"/>
      <c r="K1" s="4"/>
      <c r="L1" s="4"/>
      <c r="M1" s="4"/>
      <c r="N1" s="4"/>
      <c r="O1" s="4"/>
      <c r="P1" s="4"/>
      <c r="Q1" s="4"/>
    </row>
    <row r="2" spans="1:19" s="67" customFormat="1" ht="15" customHeight="1" x14ac:dyDescent="0.3">
      <c r="A2" s="90" t="s">
        <v>87</v>
      </c>
      <c r="B2" s="90"/>
      <c r="C2" s="90"/>
      <c r="D2" s="90"/>
      <c r="E2" s="90"/>
      <c r="F2" s="90"/>
      <c r="G2" s="90"/>
      <c r="H2" s="90"/>
      <c r="I2" s="90"/>
      <c r="J2" s="90"/>
      <c r="K2" s="90"/>
      <c r="L2" s="90"/>
      <c r="M2" s="90"/>
      <c r="N2" s="18"/>
      <c r="O2" s="18"/>
      <c r="P2" s="18"/>
      <c r="Q2" s="62"/>
      <c r="R2" s="62"/>
      <c r="S2" s="62"/>
    </row>
    <row r="3" spans="1:19" s="67" customFormat="1" ht="30" customHeight="1" x14ac:dyDescent="0.3">
      <c r="A3" s="90" t="s">
        <v>135</v>
      </c>
      <c r="B3" s="90"/>
      <c r="C3" s="90"/>
      <c r="D3" s="90"/>
      <c r="E3" s="90"/>
      <c r="F3" s="90"/>
      <c r="G3" s="90"/>
      <c r="H3" s="90"/>
      <c r="I3" s="90"/>
      <c r="J3" s="90"/>
      <c r="K3" s="90"/>
      <c r="L3" s="90"/>
      <c r="M3" s="90"/>
      <c r="N3" s="18"/>
      <c r="O3" s="18"/>
      <c r="P3" s="18"/>
      <c r="Q3" s="62"/>
    </row>
    <row r="4" spans="1:19" s="67" customFormat="1" ht="30.75" customHeight="1" x14ac:dyDescent="0.3">
      <c r="A4" s="90" t="s">
        <v>136</v>
      </c>
      <c r="B4" s="90"/>
      <c r="C4" s="90"/>
      <c r="D4" s="90"/>
      <c r="E4" s="90"/>
      <c r="F4" s="90"/>
      <c r="G4" s="90"/>
      <c r="H4" s="90"/>
      <c r="I4" s="90"/>
      <c r="J4" s="90"/>
      <c r="K4" s="90"/>
      <c r="L4" s="90"/>
      <c r="M4" s="90"/>
      <c r="N4" s="18"/>
      <c r="O4" s="18"/>
      <c r="P4" s="18"/>
      <c r="Q4" s="62"/>
    </row>
    <row r="5" spans="1:19" s="67" customFormat="1" ht="44.25" customHeight="1" x14ac:dyDescent="0.3">
      <c r="A5" s="90" t="s">
        <v>88</v>
      </c>
      <c r="B5" s="90"/>
      <c r="C5" s="90"/>
      <c r="D5" s="90"/>
      <c r="E5" s="90"/>
      <c r="F5" s="90"/>
      <c r="G5" s="90"/>
      <c r="H5" s="90"/>
      <c r="I5" s="90"/>
      <c r="J5" s="90"/>
      <c r="K5" s="90"/>
      <c r="L5" s="90"/>
      <c r="M5" s="90"/>
      <c r="N5" s="18"/>
      <c r="O5" s="18"/>
      <c r="P5" s="18"/>
      <c r="Q5" s="62"/>
    </row>
    <row r="6" spans="1:19" s="67" customFormat="1" ht="42.75" customHeight="1" x14ac:dyDescent="0.3">
      <c r="A6" s="90" t="s">
        <v>89</v>
      </c>
      <c r="B6" s="90"/>
      <c r="C6" s="90"/>
      <c r="D6" s="90"/>
      <c r="E6" s="90"/>
      <c r="F6" s="90"/>
      <c r="G6" s="90"/>
      <c r="H6" s="90"/>
      <c r="I6" s="90"/>
      <c r="J6" s="90"/>
      <c r="K6" s="90"/>
      <c r="L6" s="90"/>
      <c r="M6" s="90"/>
      <c r="N6" s="18"/>
      <c r="O6" s="18"/>
      <c r="P6" s="18"/>
      <c r="Q6" s="62"/>
    </row>
    <row r="7" spans="1:19" s="67" customFormat="1" ht="15" customHeight="1" x14ac:dyDescent="0.3">
      <c r="A7" s="90" t="s">
        <v>90</v>
      </c>
      <c r="B7" s="90"/>
      <c r="C7" s="90"/>
      <c r="D7" s="90"/>
      <c r="E7" s="90"/>
      <c r="F7" s="90"/>
      <c r="G7" s="90"/>
      <c r="H7" s="90"/>
      <c r="I7" s="90"/>
      <c r="J7" s="90"/>
      <c r="K7" s="90"/>
      <c r="L7" s="90"/>
      <c r="M7" s="90"/>
      <c r="N7" s="18"/>
      <c r="O7" s="18"/>
      <c r="P7" s="18"/>
      <c r="Q7" s="62"/>
    </row>
    <row r="8" spans="1:19" s="67" customFormat="1" ht="15" customHeight="1" x14ac:dyDescent="0.3">
      <c r="A8" s="90" t="s">
        <v>91</v>
      </c>
      <c r="B8" s="90"/>
      <c r="C8" s="90"/>
      <c r="D8" s="90"/>
      <c r="E8" s="90"/>
      <c r="F8" s="90"/>
      <c r="G8" s="90"/>
      <c r="H8" s="90"/>
      <c r="I8" s="90"/>
      <c r="J8" s="90"/>
      <c r="K8" s="90"/>
      <c r="L8" s="90"/>
      <c r="M8" s="90"/>
      <c r="N8" s="18"/>
      <c r="O8" s="18"/>
      <c r="P8" s="18"/>
      <c r="Q8" s="62"/>
    </row>
    <row r="9" spans="1:19" s="67" customFormat="1" ht="15" customHeight="1" x14ac:dyDescent="0.3">
      <c r="A9" s="90" t="s">
        <v>92</v>
      </c>
      <c r="B9" s="90"/>
      <c r="C9" s="90"/>
      <c r="D9" s="90"/>
      <c r="E9" s="90"/>
      <c r="F9" s="90"/>
      <c r="G9" s="90"/>
      <c r="H9" s="90"/>
      <c r="I9" s="90"/>
      <c r="J9" s="90"/>
      <c r="K9" s="90"/>
      <c r="L9" s="90"/>
      <c r="M9" s="90"/>
      <c r="N9" s="18"/>
      <c r="O9" s="18"/>
      <c r="P9" s="18"/>
      <c r="Q9" s="62"/>
      <c r="R9" s="62"/>
      <c r="S9" s="62"/>
    </row>
    <row r="10" spans="1:19" s="67" customFormat="1" ht="15" customHeight="1" x14ac:dyDescent="0.3">
      <c r="A10" s="90" t="s">
        <v>93</v>
      </c>
      <c r="B10" s="90"/>
      <c r="C10" s="90"/>
      <c r="D10" s="90"/>
      <c r="E10" s="90"/>
      <c r="F10" s="90"/>
      <c r="G10" s="90"/>
      <c r="H10" s="90"/>
      <c r="I10" s="90"/>
      <c r="J10" s="90"/>
      <c r="K10" s="90"/>
      <c r="L10" s="90"/>
      <c r="M10" s="90"/>
      <c r="N10" s="18"/>
      <c r="O10" s="18"/>
      <c r="P10" s="18"/>
      <c r="Q10" s="62"/>
      <c r="R10" s="62"/>
      <c r="S10" s="62"/>
    </row>
    <row r="11" spans="1:19" s="67" customFormat="1" x14ac:dyDescent="0.3">
      <c r="A11" s="90" t="s">
        <v>94</v>
      </c>
      <c r="B11" s="90"/>
      <c r="C11" s="90"/>
      <c r="D11" s="90"/>
      <c r="E11" s="90"/>
      <c r="F11" s="90"/>
      <c r="G11" s="90"/>
      <c r="H11" s="90"/>
      <c r="I11" s="90"/>
      <c r="J11" s="90"/>
      <c r="K11" s="90"/>
      <c r="L11" s="90"/>
      <c r="M11" s="90"/>
      <c r="N11" s="18"/>
      <c r="O11" s="18"/>
      <c r="P11" s="18"/>
      <c r="Q11" s="62"/>
      <c r="R11" s="62"/>
      <c r="S11" s="62"/>
    </row>
    <row r="12" spans="1:19" s="67" customFormat="1" ht="27" customHeight="1" x14ac:dyDescent="0.3">
      <c r="A12" s="90" t="s">
        <v>95</v>
      </c>
      <c r="B12" s="90"/>
      <c r="C12" s="90"/>
      <c r="D12" s="90"/>
      <c r="E12" s="90"/>
      <c r="F12" s="90"/>
      <c r="G12" s="90"/>
      <c r="H12" s="90"/>
      <c r="I12" s="90"/>
      <c r="J12" s="90"/>
      <c r="K12" s="90"/>
      <c r="L12" s="90"/>
      <c r="M12" s="90"/>
      <c r="N12" s="18"/>
      <c r="O12" s="18"/>
      <c r="P12" s="18"/>
      <c r="Q12" s="62"/>
      <c r="R12" s="62"/>
      <c r="S12" s="62"/>
    </row>
    <row r="13" spans="1:19" s="67" customFormat="1" ht="15" customHeight="1" x14ac:dyDescent="0.3">
      <c r="A13" s="90" t="s">
        <v>96</v>
      </c>
      <c r="B13" s="90"/>
      <c r="C13" s="90"/>
      <c r="D13" s="90"/>
      <c r="E13" s="90"/>
      <c r="F13" s="90"/>
      <c r="G13" s="90"/>
      <c r="H13" s="90"/>
      <c r="I13" s="90"/>
      <c r="J13" s="90"/>
      <c r="K13" s="90"/>
      <c r="L13" s="90"/>
      <c r="M13" s="90"/>
      <c r="N13" s="18"/>
      <c r="O13" s="18"/>
      <c r="P13" s="18"/>
      <c r="Q13" s="62"/>
      <c r="R13" s="62"/>
      <c r="S13" s="62"/>
    </row>
    <row r="14" spans="1:19" s="67" customFormat="1" ht="15" customHeight="1" x14ac:dyDescent="0.3">
      <c r="A14" s="90" t="s">
        <v>97</v>
      </c>
      <c r="B14" s="90"/>
      <c r="C14" s="90"/>
      <c r="D14" s="90"/>
      <c r="E14" s="90"/>
      <c r="F14" s="90"/>
      <c r="G14" s="90"/>
      <c r="H14" s="90"/>
      <c r="I14" s="90"/>
      <c r="J14" s="90"/>
      <c r="K14" s="90"/>
      <c r="L14" s="90"/>
      <c r="M14" s="90"/>
      <c r="N14" s="18"/>
      <c r="O14" s="18"/>
      <c r="P14" s="18"/>
      <c r="Q14" s="62"/>
      <c r="R14" s="62"/>
      <c r="S14" s="62"/>
    </row>
    <row r="15" spans="1:19" s="67" customFormat="1" ht="15" customHeight="1" x14ac:dyDescent="0.3">
      <c r="A15" s="90" t="s">
        <v>98</v>
      </c>
      <c r="B15" s="90"/>
      <c r="C15" s="90"/>
      <c r="D15" s="90"/>
      <c r="E15" s="90"/>
      <c r="F15" s="90"/>
      <c r="G15" s="90"/>
      <c r="H15" s="90"/>
      <c r="I15" s="90"/>
      <c r="J15" s="90"/>
      <c r="K15" s="90"/>
      <c r="L15" s="90"/>
      <c r="M15" s="90"/>
      <c r="N15" s="18"/>
      <c r="O15" s="18"/>
      <c r="P15" s="18"/>
      <c r="Q15" s="62"/>
      <c r="R15" s="62"/>
      <c r="S15" s="62"/>
    </row>
    <row r="16" spans="1:19" s="67" customFormat="1" ht="30.75" customHeight="1" x14ac:dyDescent="0.3">
      <c r="A16" s="90" t="s">
        <v>99</v>
      </c>
      <c r="B16" s="90"/>
      <c r="C16" s="90"/>
      <c r="D16" s="90"/>
      <c r="E16" s="90"/>
      <c r="F16" s="90"/>
      <c r="G16" s="90"/>
      <c r="H16" s="90"/>
      <c r="I16" s="90"/>
      <c r="J16" s="90"/>
      <c r="K16" s="90"/>
      <c r="L16" s="90"/>
      <c r="M16" s="90"/>
      <c r="N16" s="18"/>
      <c r="O16" s="18"/>
      <c r="P16" s="18"/>
      <c r="Q16" s="62"/>
      <c r="R16" s="62"/>
      <c r="S16" s="62"/>
    </row>
    <row r="17" spans="1:20" s="67" customFormat="1" ht="33.75" customHeight="1" x14ac:dyDescent="0.3">
      <c r="A17" s="90" t="s">
        <v>100</v>
      </c>
      <c r="B17" s="90"/>
      <c r="C17" s="90"/>
      <c r="D17" s="90"/>
      <c r="E17" s="90"/>
      <c r="F17" s="90"/>
      <c r="G17" s="90"/>
      <c r="H17" s="90"/>
      <c r="I17" s="90"/>
      <c r="J17" s="90"/>
      <c r="K17" s="90"/>
      <c r="L17" s="90"/>
      <c r="M17" s="90"/>
      <c r="N17" s="18"/>
      <c r="O17" s="18"/>
      <c r="P17" s="18"/>
      <c r="Q17" s="62"/>
      <c r="R17" s="62"/>
      <c r="S17" s="62"/>
    </row>
    <row r="18" spans="1:20" s="67" customFormat="1" x14ac:dyDescent="0.3">
      <c r="A18" s="90" t="s">
        <v>101</v>
      </c>
      <c r="B18" s="90"/>
      <c r="C18" s="90"/>
      <c r="D18" s="90"/>
      <c r="E18" s="90"/>
      <c r="F18" s="90"/>
      <c r="G18" s="90"/>
      <c r="H18" s="90"/>
      <c r="I18" s="90"/>
      <c r="J18" s="90"/>
      <c r="K18" s="90"/>
      <c r="L18" s="90"/>
      <c r="M18" s="90"/>
      <c r="N18" s="18"/>
      <c r="O18" s="18"/>
      <c r="P18" s="18"/>
      <c r="Q18" s="62"/>
      <c r="R18" s="62"/>
      <c r="S18" s="62"/>
    </row>
    <row r="19" spans="1:20" s="67" customFormat="1" ht="45" customHeight="1" x14ac:dyDescent="0.3">
      <c r="A19" s="90" t="s">
        <v>137</v>
      </c>
      <c r="B19" s="90"/>
      <c r="C19" s="90"/>
      <c r="D19" s="90"/>
      <c r="E19" s="90"/>
      <c r="F19" s="90"/>
      <c r="G19" s="90"/>
      <c r="H19" s="90"/>
      <c r="I19" s="90"/>
      <c r="J19" s="90"/>
      <c r="K19" s="90"/>
      <c r="L19" s="90"/>
      <c r="M19" s="90"/>
      <c r="N19" s="18"/>
      <c r="O19" s="18"/>
      <c r="P19" s="18"/>
      <c r="Q19" s="62"/>
      <c r="R19" s="62"/>
      <c r="S19" s="62"/>
    </row>
    <row r="20" spans="1:20" s="67" customFormat="1" x14ac:dyDescent="0.3">
      <c r="A20" s="90" t="s">
        <v>138</v>
      </c>
      <c r="B20" s="90"/>
      <c r="C20" s="90"/>
      <c r="D20" s="90"/>
      <c r="E20" s="90"/>
      <c r="F20" s="90"/>
      <c r="G20" s="90"/>
      <c r="H20" s="90"/>
      <c r="I20" s="90"/>
      <c r="J20" s="90"/>
      <c r="K20" s="90"/>
      <c r="L20" s="90"/>
      <c r="M20" s="90"/>
      <c r="N20" s="18"/>
      <c r="O20" s="18"/>
      <c r="P20" s="18"/>
      <c r="Q20" s="62"/>
      <c r="R20" s="62"/>
      <c r="S20" s="62"/>
    </row>
    <row r="21" spans="1:20" ht="5.25" customHeight="1" x14ac:dyDescent="0.3">
      <c r="A21" s="9"/>
      <c r="B21" s="9"/>
      <c r="C21" s="9"/>
      <c r="D21" s="9"/>
      <c r="E21" s="9"/>
      <c r="F21" s="9"/>
      <c r="G21" s="9"/>
      <c r="H21" s="9"/>
      <c r="I21" s="9"/>
      <c r="J21" s="9"/>
      <c r="K21" s="9"/>
      <c r="L21" s="9"/>
      <c r="M21" s="9"/>
      <c r="N21" s="9"/>
      <c r="O21" s="9"/>
      <c r="P21" s="9"/>
      <c r="Q21" s="9"/>
    </row>
    <row r="22" spans="1:20" ht="23.4" x14ac:dyDescent="0.45">
      <c r="A22" s="8" t="s">
        <v>25</v>
      </c>
    </row>
    <row r="23" spans="1:20" ht="12.75" customHeight="1" x14ac:dyDescent="0.3"/>
    <row r="24" spans="1:20" x14ac:dyDescent="0.3">
      <c r="A24" s="11" t="s">
        <v>0</v>
      </c>
      <c r="B24" s="16" t="s">
        <v>12</v>
      </c>
    </row>
    <row r="25" spans="1:20" ht="7.5" customHeight="1" x14ac:dyDescent="0.3"/>
    <row r="26" spans="1:20" hidden="1" x14ac:dyDescent="0.3">
      <c r="A26" s="12"/>
      <c r="B26" s="13" t="s">
        <v>26</v>
      </c>
      <c r="C26" s="14"/>
      <c r="D26" s="14"/>
      <c r="E26" s="14"/>
      <c r="F26" s="14"/>
      <c r="G26" s="14"/>
      <c r="H26" s="14"/>
      <c r="I26" s="14"/>
      <c r="J26" s="14"/>
      <c r="K26" s="14"/>
      <c r="L26" s="14"/>
      <c r="M26" s="14"/>
      <c r="N26" s="14"/>
      <c r="O26" s="14"/>
      <c r="P26" s="14"/>
      <c r="Q26" s="14"/>
      <c r="R26" s="14"/>
      <c r="S26" s="14"/>
      <c r="T26" s="15"/>
    </row>
    <row r="27" spans="1:20" x14ac:dyDescent="0.3">
      <c r="A27" s="11" t="s">
        <v>3</v>
      </c>
      <c r="B27" s="19" t="s">
        <v>11</v>
      </c>
      <c r="C27" s="19" t="s">
        <v>13</v>
      </c>
      <c r="D27" s="19" t="s">
        <v>14</v>
      </c>
      <c r="E27" s="19" t="s">
        <v>15</v>
      </c>
      <c r="F27" s="19" t="s">
        <v>16</v>
      </c>
      <c r="G27" s="19" t="s">
        <v>17</v>
      </c>
      <c r="H27" s="19" t="s">
        <v>18</v>
      </c>
      <c r="I27" s="19" t="s">
        <v>19</v>
      </c>
      <c r="J27" s="19" t="s">
        <v>20</v>
      </c>
      <c r="K27" s="19" t="s">
        <v>21</v>
      </c>
      <c r="L27" s="19" t="s">
        <v>22</v>
      </c>
      <c r="M27" s="19" t="s">
        <v>23</v>
      </c>
      <c r="N27" s="19" t="s">
        <v>24</v>
      </c>
      <c r="O27" s="50" t="s">
        <v>34</v>
      </c>
      <c r="P27" s="50" t="s">
        <v>57</v>
      </c>
      <c r="Q27" s="50" t="s">
        <v>62</v>
      </c>
      <c r="R27" s="50" t="s">
        <v>63</v>
      </c>
      <c r="S27" s="14" t="s">
        <v>143</v>
      </c>
      <c r="T27" s="15" t="s">
        <v>144</v>
      </c>
    </row>
    <row r="28" spans="1:20" x14ac:dyDescent="0.3">
      <c r="A28" s="53" t="s">
        <v>6</v>
      </c>
      <c r="B28" s="68"/>
      <c r="C28" s="73">
        <v>2</v>
      </c>
      <c r="D28" s="73">
        <v>11</v>
      </c>
      <c r="E28" s="46">
        <v>2</v>
      </c>
      <c r="F28" s="73">
        <v>5</v>
      </c>
      <c r="G28" s="46"/>
      <c r="H28" s="46">
        <v>7</v>
      </c>
      <c r="I28" s="46">
        <v>1</v>
      </c>
      <c r="J28" s="46">
        <v>1</v>
      </c>
      <c r="K28" s="46"/>
      <c r="L28" s="46"/>
      <c r="M28" s="46"/>
      <c r="N28" s="46">
        <v>1</v>
      </c>
      <c r="O28" s="49"/>
      <c r="P28" s="46"/>
      <c r="Q28" s="44"/>
      <c r="R28" s="46">
        <v>1</v>
      </c>
      <c r="S28" s="44"/>
      <c r="T28" s="46"/>
    </row>
    <row r="29" spans="1:20" x14ac:dyDescent="0.3">
      <c r="A29" s="53" t="s">
        <v>5</v>
      </c>
      <c r="B29" s="68">
        <v>3</v>
      </c>
      <c r="C29" s="73">
        <v>8</v>
      </c>
      <c r="D29" s="73">
        <v>12</v>
      </c>
      <c r="E29" s="46">
        <v>5</v>
      </c>
      <c r="F29" s="73">
        <v>14</v>
      </c>
      <c r="G29" s="46">
        <v>3</v>
      </c>
      <c r="H29" s="46">
        <v>40</v>
      </c>
      <c r="I29" s="46">
        <v>1</v>
      </c>
      <c r="J29" s="46">
        <v>4</v>
      </c>
      <c r="K29" s="46">
        <v>4</v>
      </c>
      <c r="L29" s="46">
        <v>1</v>
      </c>
      <c r="M29" s="46">
        <v>8</v>
      </c>
      <c r="N29" s="46">
        <v>7</v>
      </c>
      <c r="O29" s="49">
        <v>1</v>
      </c>
      <c r="P29" s="46">
        <v>3</v>
      </c>
      <c r="Q29" s="44">
        <v>1</v>
      </c>
      <c r="R29" s="46">
        <v>4</v>
      </c>
      <c r="S29" s="44">
        <v>1</v>
      </c>
      <c r="T29" s="46"/>
    </row>
    <row r="30" spans="1:20" x14ac:dyDescent="0.3">
      <c r="A30" s="53" t="s">
        <v>8</v>
      </c>
      <c r="B30" s="68"/>
      <c r="C30" s="73">
        <v>1</v>
      </c>
      <c r="D30" s="73">
        <v>6</v>
      </c>
      <c r="E30" s="46">
        <v>2</v>
      </c>
      <c r="F30" s="73">
        <v>6</v>
      </c>
      <c r="G30" s="46"/>
      <c r="H30" s="46">
        <v>7</v>
      </c>
      <c r="I30" s="46">
        <v>1</v>
      </c>
      <c r="J30" s="46">
        <v>1</v>
      </c>
      <c r="K30" s="46"/>
      <c r="L30" s="46"/>
      <c r="M30" s="46"/>
      <c r="N30" s="46"/>
      <c r="O30" s="49">
        <v>1</v>
      </c>
      <c r="P30" s="46"/>
      <c r="Q30" s="44"/>
      <c r="R30" s="46"/>
      <c r="S30" s="44">
        <v>1</v>
      </c>
      <c r="T30" s="46"/>
    </row>
    <row r="31" spans="1:20" x14ac:dyDescent="0.3">
      <c r="A31" s="53" t="s">
        <v>7</v>
      </c>
      <c r="B31" s="68"/>
      <c r="C31" s="73">
        <v>1</v>
      </c>
      <c r="D31" s="73">
        <v>1</v>
      </c>
      <c r="E31" s="46"/>
      <c r="F31" s="73"/>
      <c r="G31" s="46"/>
      <c r="H31" s="46"/>
      <c r="I31" s="46"/>
      <c r="J31" s="46"/>
      <c r="K31" s="46">
        <v>3</v>
      </c>
      <c r="L31" s="46"/>
      <c r="M31" s="46"/>
      <c r="N31" s="46"/>
      <c r="O31" s="49"/>
      <c r="P31" s="46"/>
      <c r="Q31" s="44"/>
      <c r="R31" s="46"/>
      <c r="S31" s="44"/>
      <c r="T31" s="46"/>
    </row>
    <row r="32" spans="1:20" x14ac:dyDescent="0.3">
      <c r="A32" s="53" t="s">
        <v>9</v>
      </c>
      <c r="B32" s="68"/>
      <c r="C32" s="73"/>
      <c r="D32" s="73"/>
      <c r="E32" s="46"/>
      <c r="F32" s="73"/>
      <c r="G32" s="46"/>
      <c r="H32" s="46">
        <v>3</v>
      </c>
      <c r="I32" s="46"/>
      <c r="J32" s="46"/>
      <c r="K32" s="46"/>
      <c r="L32" s="46"/>
      <c r="M32" s="46"/>
      <c r="N32" s="46"/>
      <c r="O32" s="49">
        <v>3</v>
      </c>
      <c r="P32" s="46"/>
      <c r="Q32" s="44"/>
      <c r="R32" s="46"/>
      <c r="S32" s="44"/>
      <c r="T32" s="46"/>
    </row>
    <row r="33" spans="1:20" x14ac:dyDescent="0.3">
      <c r="A33" s="53" t="s">
        <v>32</v>
      </c>
      <c r="B33" s="68"/>
      <c r="C33" s="73">
        <v>1</v>
      </c>
      <c r="D33" s="73">
        <v>1</v>
      </c>
      <c r="E33" s="46"/>
      <c r="F33" s="73"/>
      <c r="G33" s="46"/>
      <c r="H33" s="46">
        <v>2</v>
      </c>
      <c r="I33" s="46"/>
      <c r="J33" s="46"/>
      <c r="K33" s="46">
        <v>2</v>
      </c>
      <c r="L33" s="46">
        <v>1</v>
      </c>
      <c r="M33" s="46"/>
      <c r="N33" s="46"/>
      <c r="O33" s="49"/>
      <c r="P33" s="46"/>
      <c r="Q33" s="44"/>
      <c r="R33" s="46"/>
      <c r="S33" s="44"/>
      <c r="T33" s="46"/>
    </row>
    <row r="34" spans="1:20" x14ac:dyDescent="0.3">
      <c r="A34" s="53" t="s">
        <v>35</v>
      </c>
      <c r="B34" s="68"/>
      <c r="C34" s="73">
        <v>1</v>
      </c>
      <c r="D34" s="73">
        <v>1</v>
      </c>
      <c r="E34" s="46"/>
      <c r="F34" s="73"/>
      <c r="G34" s="46">
        <v>2</v>
      </c>
      <c r="H34" s="46"/>
      <c r="I34" s="46"/>
      <c r="J34" s="46"/>
      <c r="K34" s="46"/>
      <c r="L34" s="46"/>
      <c r="M34" s="46"/>
      <c r="N34" s="46"/>
      <c r="O34" s="49"/>
      <c r="P34" s="46"/>
      <c r="Q34" s="44"/>
      <c r="R34" s="46"/>
      <c r="S34" s="44"/>
      <c r="T34" s="46"/>
    </row>
    <row r="35" spans="1:20" x14ac:dyDescent="0.3">
      <c r="A35" s="53" t="s">
        <v>37</v>
      </c>
      <c r="B35" s="68"/>
      <c r="C35" s="73">
        <v>1</v>
      </c>
      <c r="D35" s="73">
        <v>1</v>
      </c>
      <c r="E35" s="46"/>
      <c r="F35" s="73"/>
      <c r="G35" s="46"/>
      <c r="H35" s="46"/>
      <c r="I35" s="46"/>
      <c r="J35" s="46"/>
      <c r="K35" s="46"/>
      <c r="L35" s="46"/>
      <c r="M35" s="46"/>
      <c r="N35" s="46"/>
      <c r="O35" s="49"/>
      <c r="P35" s="46"/>
      <c r="Q35" s="44"/>
      <c r="R35" s="46"/>
      <c r="S35" s="44"/>
      <c r="T35" s="46"/>
    </row>
    <row r="36" spans="1:20" x14ac:dyDescent="0.3">
      <c r="A36" s="53" t="s">
        <v>38</v>
      </c>
      <c r="B36" s="68"/>
      <c r="C36" s="73">
        <v>2</v>
      </c>
      <c r="D36" s="73">
        <v>3</v>
      </c>
      <c r="E36" s="46">
        <v>2</v>
      </c>
      <c r="F36" s="73">
        <v>3</v>
      </c>
      <c r="G36" s="46"/>
      <c r="H36" s="46">
        <v>3</v>
      </c>
      <c r="I36" s="46">
        <v>1</v>
      </c>
      <c r="J36" s="46">
        <v>2</v>
      </c>
      <c r="K36" s="46"/>
      <c r="L36" s="46"/>
      <c r="M36" s="46"/>
      <c r="N36" s="46">
        <v>1</v>
      </c>
      <c r="O36" s="49"/>
      <c r="P36" s="46"/>
      <c r="Q36" s="44"/>
      <c r="R36" s="46">
        <v>1</v>
      </c>
      <c r="S36" s="44"/>
      <c r="T36" s="46"/>
    </row>
    <row r="37" spans="1:20" s="17" customFormat="1" x14ac:dyDescent="0.3">
      <c r="A37" s="53" t="s">
        <v>39</v>
      </c>
      <c r="B37" s="68"/>
      <c r="C37" s="73">
        <v>1</v>
      </c>
      <c r="D37" s="73">
        <v>1</v>
      </c>
      <c r="E37" s="46"/>
      <c r="F37" s="73"/>
      <c r="G37" s="46"/>
      <c r="H37" s="46"/>
      <c r="I37" s="46"/>
      <c r="J37" s="46"/>
      <c r="K37" s="46"/>
      <c r="L37" s="46"/>
      <c r="M37" s="46"/>
      <c r="N37" s="46"/>
      <c r="O37" s="49"/>
      <c r="P37" s="46"/>
      <c r="Q37" s="44"/>
      <c r="R37" s="46"/>
      <c r="S37" s="44"/>
      <c r="T37" s="46"/>
    </row>
    <row r="38" spans="1:20" s="17" customFormat="1" x14ac:dyDescent="0.3">
      <c r="A38" s="54" t="s">
        <v>59</v>
      </c>
      <c r="B38" s="68">
        <v>1</v>
      </c>
      <c r="C38" s="73">
        <v>4</v>
      </c>
      <c r="D38" s="73">
        <v>1</v>
      </c>
      <c r="E38" s="46"/>
      <c r="F38" s="73">
        <v>1</v>
      </c>
      <c r="G38" s="46"/>
      <c r="H38" s="46">
        <v>6</v>
      </c>
      <c r="I38" s="46"/>
      <c r="J38" s="46"/>
      <c r="K38" s="46">
        <v>1</v>
      </c>
      <c r="L38" s="46"/>
      <c r="M38" s="46">
        <v>3</v>
      </c>
      <c r="N38" s="46">
        <v>2</v>
      </c>
      <c r="O38" s="49"/>
      <c r="P38" s="46"/>
      <c r="Q38" s="44"/>
      <c r="R38" s="46"/>
      <c r="S38" s="44"/>
      <c r="T38" s="46"/>
    </row>
    <row r="39" spans="1:20" s="17" customFormat="1" x14ac:dyDescent="0.3">
      <c r="A39" s="51" t="s">
        <v>10</v>
      </c>
      <c r="B39" s="52">
        <v>4</v>
      </c>
      <c r="C39" s="52">
        <v>22</v>
      </c>
      <c r="D39" s="52">
        <v>38</v>
      </c>
      <c r="E39" s="52">
        <v>11</v>
      </c>
      <c r="F39" s="52">
        <v>29</v>
      </c>
      <c r="G39" s="52">
        <v>5</v>
      </c>
      <c r="H39" s="52">
        <v>68</v>
      </c>
      <c r="I39" s="52">
        <v>4</v>
      </c>
      <c r="J39" s="52">
        <v>8</v>
      </c>
      <c r="K39" s="52">
        <v>10</v>
      </c>
      <c r="L39" s="52">
        <v>2</v>
      </c>
      <c r="M39" s="52">
        <v>11</v>
      </c>
      <c r="N39" s="52">
        <v>11</v>
      </c>
      <c r="O39" s="52">
        <v>5</v>
      </c>
      <c r="P39" s="52">
        <v>3</v>
      </c>
      <c r="Q39" s="52">
        <v>1</v>
      </c>
      <c r="R39" s="52">
        <v>6</v>
      </c>
      <c r="S39" s="52">
        <v>2</v>
      </c>
      <c r="T39" s="52"/>
    </row>
    <row r="40" spans="1:20" ht="23.4" x14ac:dyDescent="0.45">
      <c r="A40" s="8" t="s">
        <v>31</v>
      </c>
    </row>
    <row r="41" spans="1:20" x14ac:dyDescent="0.3">
      <c r="C41" s="17"/>
      <c r="D41" s="17"/>
      <c r="E41" s="17"/>
      <c r="F41" s="17"/>
      <c r="G41" s="17"/>
      <c r="H41" s="17"/>
      <c r="I41" s="17"/>
      <c r="J41" s="17"/>
      <c r="K41" s="17"/>
      <c r="L41" s="17"/>
      <c r="M41" s="17"/>
      <c r="N41" s="17"/>
    </row>
    <row r="42" spans="1:20" x14ac:dyDescent="0.3">
      <c r="A42" s="42" t="s">
        <v>0</v>
      </c>
      <c r="B42" s="43" t="s">
        <v>12</v>
      </c>
      <c r="C42" s="17"/>
      <c r="D42" s="17"/>
      <c r="E42" s="17"/>
      <c r="F42" s="17"/>
      <c r="G42" s="17"/>
      <c r="H42" s="17"/>
      <c r="I42" s="17"/>
      <c r="J42" s="17"/>
      <c r="K42" s="17"/>
      <c r="L42" s="17"/>
      <c r="M42" s="17"/>
      <c r="N42" s="17"/>
    </row>
    <row r="43" spans="1:20" ht="6" customHeight="1" x14ac:dyDescent="0.3">
      <c r="A43" s="17"/>
      <c r="B43" s="17"/>
      <c r="C43" s="17"/>
      <c r="D43" s="17"/>
      <c r="E43" s="17"/>
      <c r="F43" s="17"/>
      <c r="G43" s="17"/>
      <c r="H43" s="17"/>
      <c r="I43" s="17"/>
      <c r="J43" s="17"/>
      <c r="K43" s="17"/>
      <c r="L43" s="17"/>
      <c r="M43" s="17"/>
      <c r="N43" s="17"/>
    </row>
    <row r="44" spans="1:20" hidden="1" x14ac:dyDescent="0.3">
      <c r="A44" s="19"/>
      <c r="B44" s="42" t="s">
        <v>26</v>
      </c>
      <c r="C44" s="19"/>
      <c r="D44" s="19"/>
      <c r="E44" s="19"/>
      <c r="F44" s="19"/>
      <c r="G44" s="19"/>
      <c r="H44" s="19"/>
      <c r="I44" s="19"/>
      <c r="J44" s="19"/>
      <c r="K44" s="19"/>
      <c r="L44" s="19"/>
      <c r="M44" s="19"/>
      <c r="N44" s="19"/>
      <c r="O44" s="19"/>
      <c r="P44" s="19"/>
      <c r="Q44" s="19"/>
      <c r="R44" s="19"/>
      <c r="S44" s="19"/>
      <c r="T44" s="19"/>
    </row>
    <row r="45" spans="1:20" x14ac:dyDescent="0.3">
      <c r="A45" s="42" t="s">
        <v>29</v>
      </c>
      <c r="B45" s="19" t="s">
        <v>11</v>
      </c>
      <c r="C45" s="19" t="s">
        <v>13</v>
      </c>
      <c r="D45" s="19" t="s">
        <v>14</v>
      </c>
      <c r="E45" s="19" t="s">
        <v>15</v>
      </c>
      <c r="F45" s="19" t="s">
        <v>16</v>
      </c>
      <c r="G45" s="19" t="s">
        <v>17</v>
      </c>
      <c r="H45" s="19" t="s">
        <v>18</v>
      </c>
      <c r="I45" s="19" t="s">
        <v>19</v>
      </c>
      <c r="J45" s="19" t="s">
        <v>20</v>
      </c>
      <c r="K45" s="19" t="s">
        <v>21</v>
      </c>
      <c r="L45" s="19" t="s">
        <v>22</v>
      </c>
      <c r="M45" s="19" t="s">
        <v>23</v>
      </c>
      <c r="N45" s="19" t="s">
        <v>24</v>
      </c>
      <c r="O45" s="19" t="s">
        <v>34</v>
      </c>
      <c r="P45" s="19" t="s">
        <v>57</v>
      </c>
      <c r="Q45" s="19" t="s">
        <v>62</v>
      </c>
      <c r="R45" s="19" t="s">
        <v>63</v>
      </c>
      <c r="S45" s="19" t="s">
        <v>143</v>
      </c>
      <c r="T45" s="19" t="s">
        <v>144</v>
      </c>
    </row>
    <row r="46" spans="1:20" x14ac:dyDescent="0.3">
      <c r="A46" s="19" t="s">
        <v>28</v>
      </c>
      <c r="B46" s="45">
        <v>4</v>
      </c>
      <c r="C46" s="73">
        <v>22</v>
      </c>
      <c r="D46" s="73">
        <v>34</v>
      </c>
      <c r="E46" s="46">
        <v>10</v>
      </c>
      <c r="F46" s="73">
        <v>21</v>
      </c>
      <c r="G46" s="46">
        <v>3</v>
      </c>
      <c r="H46" s="46">
        <v>50</v>
      </c>
      <c r="I46" s="46">
        <v>4</v>
      </c>
      <c r="J46" s="46">
        <v>8</v>
      </c>
      <c r="K46" s="46">
        <v>8</v>
      </c>
      <c r="L46" s="46">
        <v>2</v>
      </c>
      <c r="M46" s="46">
        <v>8</v>
      </c>
      <c r="N46" s="46">
        <v>10</v>
      </c>
      <c r="O46" s="49">
        <v>2</v>
      </c>
      <c r="P46" s="46">
        <v>2</v>
      </c>
      <c r="Q46" s="44"/>
      <c r="R46" s="46">
        <v>6</v>
      </c>
      <c r="S46" s="44">
        <v>1</v>
      </c>
      <c r="T46" s="46"/>
    </row>
    <row r="47" spans="1:20" x14ac:dyDescent="0.3">
      <c r="A47" s="19" t="s">
        <v>30</v>
      </c>
      <c r="B47" s="45"/>
      <c r="C47" s="73"/>
      <c r="D47" s="73">
        <v>4</v>
      </c>
      <c r="E47" s="46">
        <v>1</v>
      </c>
      <c r="F47" s="73">
        <v>8</v>
      </c>
      <c r="G47" s="46">
        <v>2</v>
      </c>
      <c r="H47" s="46">
        <v>18</v>
      </c>
      <c r="I47" s="46"/>
      <c r="J47" s="46"/>
      <c r="K47" s="46"/>
      <c r="L47" s="46"/>
      <c r="M47" s="46">
        <v>3</v>
      </c>
      <c r="N47" s="46">
        <v>1</v>
      </c>
      <c r="O47" s="49">
        <v>3</v>
      </c>
      <c r="P47" s="46">
        <v>1</v>
      </c>
      <c r="Q47" s="44">
        <v>1</v>
      </c>
      <c r="R47" s="46"/>
      <c r="S47" s="44">
        <v>1</v>
      </c>
      <c r="T47" s="46"/>
    </row>
    <row r="48" spans="1:20" ht="28.8" x14ac:dyDescent="0.3">
      <c r="A48" s="60" t="s">
        <v>75</v>
      </c>
      <c r="B48" s="45"/>
      <c r="C48" s="73"/>
      <c r="D48" s="73"/>
      <c r="E48" s="46"/>
      <c r="F48" s="73"/>
      <c r="G48" s="46"/>
      <c r="H48" s="46"/>
      <c r="I48" s="46"/>
      <c r="J48" s="46"/>
      <c r="K48" s="46">
        <v>2</v>
      </c>
      <c r="L48" s="46"/>
      <c r="M48" s="46"/>
      <c r="N48" s="46"/>
      <c r="O48" s="49"/>
      <c r="P48" s="46"/>
      <c r="Q48" s="44"/>
      <c r="R48" s="46"/>
      <c r="S48" s="44"/>
      <c r="T48" s="46"/>
    </row>
    <row r="49" spans="1:20" x14ac:dyDescent="0.3">
      <c r="A49" s="19" t="s">
        <v>10</v>
      </c>
      <c r="B49" s="20">
        <v>4</v>
      </c>
      <c r="C49" s="20">
        <v>22</v>
      </c>
      <c r="D49" s="20">
        <v>38</v>
      </c>
      <c r="E49" s="20">
        <v>11</v>
      </c>
      <c r="F49" s="20">
        <v>29</v>
      </c>
      <c r="G49" s="21">
        <v>5</v>
      </c>
      <c r="H49" s="20">
        <v>68</v>
      </c>
      <c r="I49" s="20">
        <v>4</v>
      </c>
      <c r="J49" s="20">
        <v>8</v>
      </c>
      <c r="K49" s="20">
        <v>10</v>
      </c>
      <c r="L49" s="20">
        <v>2</v>
      </c>
      <c r="M49" s="20">
        <v>11</v>
      </c>
      <c r="N49" s="20">
        <v>11</v>
      </c>
      <c r="O49" s="20">
        <v>5</v>
      </c>
      <c r="P49" s="20">
        <v>3</v>
      </c>
      <c r="Q49" s="52">
        <v>1</v>
      </c>
      <c r="R49" s="20">
        <v>6</v>
      </c>
      <c r="S49" s="20">
        <v>2</v>
      </c>
      <c r="T49" s="20"/>
    </row>
    <row r="51" spans="1:20" s="17" customFormat="1" ht="6.75" customHeight="1" x14ac:dyDescent="0.3">
      <c r="A51" s="71"/>
      <c r="B51" s="72"/>
      <c r="C51" s="72"/>
      <c r="D51" s="72"/>
      <c r="E51" s="72"/>
      <c r="F51" s="72"/>
      <c r="G51" s="72"/>
      <c r="H51" s="72"/>
      <c r="I51" s="72"/>
      <c r="J51" s="72"/>
      <c r="K51" s="72"/>
      <c r="L51" s="72"/>
      <c r="M51" s="72"/>
      <c r="N51" s="72"/>
      <c r="O51" s="72"/>
      <c r="P51" s="72"/>
      <c r="Q51" s="74"/>
      <c r="R51" s="72"/>
    </row>
    <row r="52" spans="1:20" ht="15.6" x14ac:dyDescent="0.3">
      <c r="A52" s="26"/>
      <c r="B52" s="26" t="s">
        <v>0</v>
      </c>
    </row>
    <row r="53" spans="1:20" ht="31.2" x14ac:dyDescent="0.3">
      <c r="A53" s="55" t="s">
        <v>68</v>
      </c>
      <c r="B53" s="41" t="s">
        <v>1</v>
      </c>
    </row>
    <row r="54" spans="1:20" ht="46.8" x14ac:dyDescent="0.3">
      <c r="A54" s="35" t="s">
        <v>72</v>
      </c>
      <c r="B54" s="34">
        <f>B72/SUM($B$72:$E$72)</f>
        <v>5.9701492537313432E-2</v>
      </c>
    </row>
    <row r="55" spans="1:20" ht="31.2" x14ac:dyDescent="0.3">
      <c r="A55" s="36" t="s">
        <v>69</v>
      </c>
      <c r="B55" s="34">
        <f>C72/SUM($B$72:$E$72)</f>
        <v>0.43283582089552236</v>
      </c>
    </row>
    <row r="56" spans="1:20" ht="46.8" x14ac:dyDescent="0.3">
      <c r="A56" s="47" t="s">
        <v>70</v>
      </c>
      <c r="B56" s="34">
        <f>D72/SUM($B$72:$E$72)</f>
        <v>0.46268656716417911</v>
      </c>
    </row>
    <row r="57" spans="1:20" ht="46.8" x14ac:dyDescent="0.3">
      <c r="A57" s="37" t="s">
        <v>71</v>
      </c>
      <c r="B57" s="34">
        <f>E72/SUM($B$72:$E$72)</f>
        <v>4.4776119402985072E-2</v>
      </c>
    </row>
    <row r="59" spans="1:20" ht="15.6" x14ac:dyDescent="0.3">
      <c r="A59" s="26"/>
      <c r="B59" s="88" t="s">
        <v>54</v>
      </c>
      <c r="C59" s="89"/>
      <c r="D59" s="89"/>
      <c r="E59" s="89"/>
    </row>
    <row r="60" spans="1:20" ht="69" x14ac:dyDescent="0.3">
      <c r="A60" s="27" t="s">
        <v>3</v>
      </c>
      <c r="B60" s="56" t="s">
        <v>72</v>
      </c>
      <c r="C60" s="57" t="s">
        <v>69</v>
      </c>
      <c r="D60" s="58" t="s">
        <v>70</v>
      </c>
      <c r="E60" s="59" t="s">
        <v>71</v>
      </c>
    </row>
    <row r="61" spans="1:20" ht="15.6" x14ac:dyDescent="0.3">
      <c r="A61" s="28" t="s">
        <v>6</v>
      </c>
      <c r="B61" s="29">
        <f>COUNTIFS(Table1[[#All],[Request Type]],Summary!$A61,Table1[[#All],[Status]],Summary!$B$53,Table1[[#All],[Optimize use of ERCOT, Inc.’s resources]],"X")</f>
        <v>0</v>
      </c>
      <c r="C61" s="30">
        <f>COUNTIFS(Table1[[#All],[Request Type]],Summary!$A61,Table1[[#All],[Status]],Summary!$B$53,Table1[[#All],[Enhance operating capabilities]],"X")</f>
        <v>4</v>
      </c>
      <c r="D61" s="48">
        <f>COUNTIFS(Table1[[#All],[Request Type]],Summary!$A61,Table1[[#All],[Status]],Summary!$B$53,Table1[[#All],[Advance competitive solutions]],"X")</f>
        <v>2</v>
      </c>
      <c r="E61" s="31">
        <f>COUNTIFS(Table1[[#All],[Request Type]],Summary!$A61,Table1[[#All],[Status]],Summary!$B$53,Table1[[#All],[Improve information exchange]],"X")</f>
        <v>0</v>
      </c>
    </row>
    <row r="62" spans="1:20" ht="15.6" x14ac:dyDescent="0.3">
      <c r="A62" s="28" t="s">
        <v>5</v>
      </c>
      <c r="B62" s="29">
        <f>COUNTIFS(Table1[[#All],[Request Type]],Summary!$A62,Table1[[#All],[Status]],Summary!$B$53,Table1[[#All],[Optimize use of ERCOT, Inc.’s resources]],"X")</f>
        <v>3</v>
      </c>
      <c r="C62" s="30">
        <f>COUNTIFS(Table1[[#All],[Request Type]],Summary!$A62,Table1[[#All],[Status]],Summary!$B$53,Table1[[#All],[Enhance operating capabilities]],"X")</f>
        <v>15</v>
      </c>
      <c r="D62" s="48">
        <f>COUNTIFS(Table1[[#All],[Request Type]],Summary!$A62,Table1[[#All],[Status]],Summary!$B$53,Table1[[#All],[Advance competitive solutions]],"X")</f>
        <v>19</v>
      </c>
      <c r="E62" s="31">
        <f>COUNTIFS(Table1[[#All],[Request Type]],Summary!$A62,Table1[[#All],[Status]],Summary!$B$53,Table1[[#All],[Improve information exchange]],"X")</f>
        <v>0</v>
      </c>
    </row>
    <row r="63" spans="1:20" ht="15.6" x14ac:dyDescent="0.3">
      <c r="A63" s="28" t="s">
        <v>8</v>
      </c>
      <c r="B63" s="29">
        <f>COUNTIFS(Table1[[#All],[Request Type]],Summary!$A63,Table1[[#All],[Status]],Summary!$B$53,Table1[[#All],[Optimize use of ERCOT, Inc.’s resources]],"X")</f>
        <v>0</v>
      </c>
      <c r="C63" s="30">
        <f>COUNTIFS(Table1[[#All],[Request Type]],Summary!$A63,Table1[[#All],[Status]],Summary!$B$53,Table1[[#All],[Enhance operating capabilities]],"X")</f>
        <v>6</v>
      </c>
      <c r="D63" s="48">
        <f>COUNTIFS(Table1[[#All],[Request Type]],Summary!$A63,Table1[[#All],[Status]],Summary!$B$53,Table1[[#All],[Advance competitive solutions]],"X")</f>
        <v>4</v>
      </c>
      <c r="E63" s="31">
        <f>COUNTIFS(Table1[[#All],[Request Type]],Summary!$A63,Table1[[#All],[Status]],Summary!$B$53,Table1[[#All],[Improve information exchange]],"X")</f>
        <v>0</v>
      </c>
    </row>
    <row r="64" spans="1:20" ht="15.6" x14ac:dyDescent="0.3">
      <c r="A64" s="28" t="s">
        <v>7</v>
      </c>
      <c r="B64" s="29">
        <f>COUNTIFS(Table1[[#All],[Request Type]],Summary!$A64,Table1[[#All],[Status]],Summary!$B$53,Table1[[#All],[Optimize use of ERCOT, Inc.’s resources]],"X")</f>
        <v>0</v>
      </c>
      <c r="C64" s="30">
        <f>COUNTIFS(Table1[[#All],[Request Type]],Summary!$A64,Table1[[#All],[Status]],Summary!$B$53,Table1[[#All],[Enhance operating capabilities]],"X")</f>
        <v>0</v>
      </c>
      <c r="D64" s="48">
        <f>COUNTIFS(Table1[[#All],[Request Type]],Summary!$A64,Table1[[#All],[Status]],Summary!$B$53,Table1[[#All],[Advance competitive solutions]],"X")</f>
        <v>0</v>
      </c>
      <c r="E64" s="31">
        <f>COUNTIFS(Table1[[#All],[Request Type]],Summary!$A64,Table1[[#All],[Status]],Summary!$B$53,Table1[[#All],[Improve information exchange]],"X")</f>
        <v>0</v>
      </c>
    </row>
    <row r="65" spans="1:6" ht="15.6" x14ac:dyDescent="0.3">
      <c r="A65" s="28" t="s">
        <v>9</v>
      </c>
      <c r="B65" s="29">
        <f>COUNTIFS(Table1[[#All],[Request Type]],Summary!$A65,Table1[[#All],[Status]],Summary!$B$53,Table1[[#All],[Optimize use of ERCOT, Inc.’s resources]],"X")</f>
        <v>0</v>
      </c>
      <c r="C65" s="30">
        <f>COUNTIFS(Table1[[#All],[Request Type]],Summary!$A65,Table1[[#All],[Status]],Summary!$B$53,Table1[[#All],[Enhance operating capabilities]],"X")</f>
        <v>0</v>
      </c>
      <c r="D65" s="48">
        <f>COUNTIFS(Table1[[#All],[Request Type]],Summary!$A65,Table1[[#All],[Status]],Summary!$B$53,Table1[[#All],[Advance competitive solutions]],"X")</f>
        <v>2</v>
      </c>
      <c r="E65" s="31">
        <f>COUNTIFS(Table1[[#All],[Request Type]],Summary!$A65,Table1[[#All],[Status]],Summary!$B$53,Table1[[#All],[Improve information exchange]],"X")</f>
        <v>3</v>
      </c>
    </row>
    <row r="66" spans="1:6" ht="15.6" x14ac:dyDescent="0.3">
      <c r="A66" s="28" t="s">
        <v>32</v>
      </c>
      <c r="B66" s="29">
        <f>COUNTIFS(Table1[[#All],[Request Type]],Summary!$A66,Table1[[#All],[Status]],Summary!$B$53,Table1[[#All],[Optimize use of ERCOT, Inc.’s resources]],"X")</f>
        <v>0</v>
      </c>
      <c r="C66" s="30">
        <f>COUNTIFS(Table1[[#All],[Request Type]],Summary!$A66,Table1[[#All],[Status]],Summary!$B$53,Table1[[#All],[Enhance operating capabilities]],"X")</f>
        <v>0</v>
      </c>
      <c r="D66" s="48">
        <f>COUNTIFS(Table1[[#All],[Request Type]],Summary!$A66,Table1[[#All],[Status]],Summary!$B$53,Table1[[#All],[Advance competitive solutions]],"X")</f>
        <v>0</v>
      </c>
      <c r="E66" s="31">
        <f>COUNTIFS(Table1[[#All],[Request Type]],Summary!$A66,Table1[[#All],[Status]],Summary!$B$53,Table1[[#All],[Improve information exchange]],"X")</f>
        <v>0</v>
      </c>
    </row>
    <row r="67" spans="1:6" ht="15.6" x14ac:dyDescent="0.3">
      <c r="A67" s="28" t="s">
        <v>35</v>
      </c>
      <c r="B67" s="29">
        <f>COUNTIFS(Table1[[#All],[Request Type]],Summary!$A67,Table1[[#All],[Status]],Summary!$B$53,Table1[[#All],[Optimize use of ERCOT, Inc.’s resources]],"X")</f>
        <v>0</v>
      </c>
      <c r="C67" s="30">
        <f>COUNTIFS(Table1[[#All],[Request Type]],Summary!$A67,Table1[[#All],[Status]],Summary!$B$53,Table1[[#All],[Enhance operating capabilities]],"X")</f>
        <v>0</v>
      </c>
      <c r="D67" s="48">
        <f>COUNTIFS(Table1[[#All],[Request Type]],Summary!$A67,Table1[[#All],[Status]],Summary!$B$53,Table1[[#All],[Advance competitive solutions]],"X")</f>
        <v>0</v>
      </c>
      <c r="E67" s="31">
        <f>COUNTIFS(Table1[[#All],[Request Type]],Summary!$A67,Table1[[#All],[Status]],Summary!$B$53,Table1[[#All],[Improve information exchange]],"X")</f>
        <v>0</v>
      </c>
    </row>
    <row r="68" spans="1:6" ht="15.6" x14ac:dyDescent="0.3">
      <c r="A68" s="28" t="s">
        <v>37</v>
      </c>
      <c r="B68" s="29">
        <f>COUNTIFS(Table1[[#All],[Request Type]],Summary!$A68,Table1[[#All],[Status]],Summary!$B$53,Table1[[#All],[Optimize use of ERCOT, Inc.’s resources]],"X")</f>
        <v>0</v>
      </c>
      <c r="C68" s="30">
        <f>COUNTIFS(Table1[[#All],[Request Type]],Summary!$A68,Table1[[#All],[Status]],Summary!$B$53,Table1[[#All],[Enhance operating capabilities]],"X")</f>
        <v>0</v>
      </c>
      <c r="D68" s="48">
        <f>COUNTIFS(Table1[[#All],[Request Type]],Summary!$A68,Table1[[#All],[Status]],Summary!$B$53,Table1[[#All],[Advance competitive solutions]],"X")</f>
        <v>0</v>
      </c>
      <c r="E68" s="31">
        <f>COUNTIFS(Table1[[#All],[Request Type]],Summary!$A68,Table1[[#All],[Status]],Summary!$B$53,Table1[[#All],[Improve information exchange]],"X")</f>
        <v>0</v>
      </c>
    </row>
    <row r="69" spans="1:6" ht="15.6" x14ac:dyDescent="0.3">
      <c r="A69" s="28" t="s">
        <v>38</v>
      </c>
      <c r="B69" s="29">
        <f>COUNTIFS(Table1[[#All],[Request Type]],Summary!$A69,Table1[[#All],[Status]],Summary!$B$53,Table1[[#All],[Optimize use of ERCOT, Inc.’s resources]],"X")</f>
        <v>0</v>
      </c>
      <c r="C69" s="30">
        <f>COUNTIFS(Table1[[#All],[Request Type]],Summary!$A69,Table1[[#All],[Status]],Summary!$B$53,Table1[[#All],[Enhance operating capabilities]],"X")</f>
        <v>1</v>
      </c>
      <c r="D69" s="48">
        <f>COUNTIFS(Table1[[#All],[Request Type]],Summary!$A69,Table1[[#All],[Status]],Summary!$B$53,Table1[[#All],[Advance competitive solutions]],"X")</f>
        <v>1</v>
      </c>
      <c r="E69" s="31">
        <f>COUNTIFS(Table1[[#All],[Request Type]],Summary!$A69,Table1[[#All],[Status]],Summary!$B$53,Table1[[#All],[Improve information exchange]],"X")</f>
        <v>0</v>
      </c>
    </row>
    <row r="70" spans="1:6" s="17" customFormat="1" ht="15.6" x14ac:dyDescent="0.3">
      <c r="A70" s="28" t="s">
        <v>59</v>
      </c>
      <c r="B70" s="29">
        <f>COUNTIFS(Table1[[#All],[Request Type]],Summary!$A70,Table1[[#All],[Status]],Summary!$B$53,Table1[[#All],[Optimize use of ERCOT, Inc.’s resources]],"X")</f>
        <v>1</v>
      </c>
      <c r="C70" s="30">
        <f>COUNTIFS(Table1[[#All],[Request Type]],Summary!$A70,Table1[[#All],[Status]],Summary!$B$53,Table1[[#All],[Enhance operating capabilities]],"X")</f>
        <v>3</v>
      </c>
      <c r="D70" s="48">
        <f>COUNTIFS(Table1[[#All],[Request Type]],Summary!$A70,Table1[[#All],[Status]],Summary!$B$53,Table1[[#All],[Advance competitive solutions]],"X")</f>
        <v>3</v>
      </c>
      <c r="E70" s="31">
        <f>COUNTIFS(Table1[[#All],[Request Type]],Summary!$A70,Table1[[#All],[Status]],Summary!$B$53,Table1[[#All],[Improve information exchange]],"X")</f>
        <v>0</v>
      </c>
    </row>
    <row r="71" spans="1:6" ht="15.6" x14ac:dyDescent="0.3">
      <c r="A71" s="28" t="s">
        <v>39</v>
      </c>
      <c r="B71" s="29">
        <f>COUNTIFS(Table1[[#All],[Request Type]],Summary!$A71,Table1[[#All],[Status]],Summary!$B$53,Table1[[#All],[Optimize use of ERCOT, Inc.’s resources]],"X")</f>
        <v>0</v>
      </c>
      <c r="C71" s="30">
        <f>COUNTIFS(Table1[[#All],[Request Type]],Summary!$A71,Table1[[#All],[Status]],Summary!$B$53,Table1[[#All],[Enhance operating capabilities]],"X")</f>
        <v>0</v>
      </c>
      <c r="D71" s="48">
        <f>COUNTIFS(Table1[[#All],[Request Type]],Summary!$A71,Table1[[#All],[Status]],Summary!$B$53,Table1[[#All],[Advance competitive solutions]],"X")</f>
        <v>0</v>
      </c>
      <c r="E71" s="31">
        <f>COUNTIFS(Table1[[#All],[Request Type]],Summary!$A71,Table1[[#All],[Status]],Summary!$B$53,Table1[[#All],[Improve information exchange]],"X")</f>
        <v>0</v>
      </c>
    </row>
    <row r="72" spans="1:6" ht="15.6" x14ac:dyDescent="0.3">
      <c r="A72" s="32" t="s">
        <v>55</v>
      </c>
      <c r="B72" s="33">
        <f>SUM(B61:B71)</f>
        <v>4</v>
      </c>
      <c r="C72" s="33">
        <f t="shared" ref="C72:E72" si="0">SUM(C61:C71)</f>
        <v>29</v>
      </c>
      <c r="D72" s="33">
        <f t="shared" si="0"/>
        <v>31</v>
      </c>
      <c r="E72" s="33">
        <f t="shared" si="0"/>
        <v>3</v>
      </c>
      <c r="F72" s="25"/>
    </row>
  </sheetData>
  <mergeCells count="21">
    <mergeCell ref="A11:M11"/>
    <mergeCell ref="A12:M12"/>
    <mergeCell ref="A13:M13"/>
    <mergeCell ref="A14:M14"/>
    <mergeCell ref="A1:C1"/>
    <mergeCell ref="A2:M2"/>
    <mergeCell ref="A3:M3"/>
    <mergeCell ref="A4:M4"/>
    <mergeCell ref="A5:M5"/>
    <mergeCell ref="A6:M6"/>
    <mergeCell ref="A7:M7"/>
    <mergeCell ref="A8:M8"/>
    <mergeCell ref="A9:M9"/>
    <mergeCell ref="A10:M10"/>
    <mergeCell ref="B59:E59"/>
    <mergeCell ref="A15:M15"/>
    <mergeCell ref="A18:M18"/>
    <mergeCell ref="A19:M19"/>
    <mergeCell ref="A20:M20"/>
    <mergeCell ref="A17:M17"/>
    <mergeCell ref="A16:M16"/>
  </mergeCells>
  <dataValidations count="1">
    <dataValidation type="list" allowBlank="1" showInputMessage="1" showErrorMessage="1" sqref="B53" xr:uid="{00000000-0002-0000-0200-000000000000}">
      <formula1>Status</formula1>
    </dataValidation>
  </dataValidations>
  <pageMargins left="0.25" right="0.25" top="0.75" bottom="0.75" header="0.3" footer="0.3"/>
  <pageSetup scale="70" fitToHeight="2" orientation="landscape" r:id="rId3"/>
  <rowBreaks count="1" manualBreakCount="1">
    <brk id="4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Goal vs Request Matrix</vt:lpstr>
      <vt:lpstr>LookUps</vt:lpstr>
      <vt:lpstr>Summary</vt:lpstr>
      <vt:lpstr>Summary!Print_Area</vt:lpstr>
      <vt:lpstr>'Goal vs Request Matrix'!Print_Titles</vt:lpstr>
      <vt:lpstr>Status</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Boren</dc:creator>
  <cp:lastModifiedBy>ERCOT</cp:lastModifiedBy>
  <cp:lastPrinted>2017-07-25T20:03:15Z</cp:lastPrinted>
  <dcterms:created xsi:type="dcterms:W3CDTF">2014-07-15T12:43:28Z</dcterms:created>
  <dcterms:modified xsi:type="dcterms:W3CDTF">2023-10-13T15:18:00Z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2023-07-21T14:24:25Z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aaf33c1e-cd8c-4c71-8b1e-6c33e87b853a</vt:lpwstr>
  </property>
  <property fmtid="{D5CDD505-2E9C-101B-9397-08002B2CF9AE}" pid="8" name="MSIP_Label_7084cbda-52b8-46fb-a7b7-cb5bd465ed85_ContentBits">
    <vt:lpwstr>0</vt:lpwstr>
  </property>
</Properties>
</file>