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'Vote'!$E$18:$I$21</definedName>
    <definedName name="clearCoopVote">'Vote'!$G$18:$I$21</definedName>
    <definedName name="clearIndGen">'Vote'!$E$24:$I$27</definedName>
    <definedName name="clearIndGenVote">'Vote'!$G$24:$I$27</definedName>
    <definedName name="clearIndREP">'Vote'!$E$35:$I$37</definedName>
    <definedName name="clearIndREPVote">'Vote'!$G$35:$I$37</definedName>
    <definedName name="clearIOU">'Vote'!$E$40:$I$42</definedName>
    <definedName name="clearIOUVote">'Vote'!$G$40:$I$42</definedName>
    <definedName name="clearMarketers">'Vote'!$E$30:$I$32</definedName>
    <definedName name="clearMarketersVote">'Vote'!$G$30:$I$32</definedName>
    <definedName name="clearMuni">'Vote'!$E$45:$I$48</definedName>
    <definedName name="clearMuniVote">'Vote'!$G$45:$I$48</definedName>
    <definedName name="clearResidential">'Vote'!$E$11:$I$15</definedName>
    <definedName name="clearResidentialVote">'Vote'!$G$11:$I$15</definedName>
    <definedName name="Coop">'Vote'!$G$17:$I$22</definedName>
    <definedName name="countCoop">'Vote'!$F$22</definedName>
    <definedName name="countCoopAbstain">'Vote'!$I$22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'Vote'!$F$43</definedName>
    <definedName name="countIOUAbstain">'Vote'!$I$43</definedName>
    <definedName name="countMarketers">'Vote'!$F$33</definedName>
    <definedName name="countMarketersAbstain">'Vote'!$I$33</definedName>
    <definedName name="countMuni">'Vote'!$F$49</definedName>
    <definedName name="countMuniAbstain">'Vote'!$I$49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'Vote'!$G$23:$I$28</definedName>
    <definedName name="IndREP">'Vote'!$G$34:$I$38</definedName>
    <definedName name="IOU">'Vote'!$G$39:$I$43</definedName>
    <definedName name="Marketers">'Vote'!$G$29:$I$33</definedName>
    <definedName name="MotionStatus">'Vote'!$G$3</definedName>
    <definedName name="muni">'Vote'!$G$44:$I$49</definedName>
    <definedName name="Output_Area">'Vote'!$G$3:$H$4</definedName>
    <definedName name="PercentageVote">'Vote'!$F$6</definedName>
    <definedName name="_xlnm.Print_Area" localSheetId="0">'Vote'!$A$1:$J$56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'Vote'!$F$52</definedName>
    <definedName name="VoteNumberFormat">'Vote'!$G$17:$H$52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<sst xmlns="http://schemas.openxmlformats.org/spreadsheetml/2006/main" count="124" uniqueCount="90">
  <si>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</si>
  <si>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</si>
  <si>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</si>
  <si>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</si>
  <si>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</si>
  <si>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</si>
  <si>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</si>
  <si>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</si>
  <si>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</si>
  <si>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</si>
  <si>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</si>
  <si>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</si>
  <si>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</si>
  <si>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</si>
  <si>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</si>
  <si>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</si>
  <si>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</si>
  <si>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</si>
  <si>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</si>
  <si>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</si>
  <si>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</si>
  <si>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</si>
  <si>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</si>
  <si>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</si>
  <si>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</si>
  <si>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</si>
  <si>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</si>
  <si>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</si>
  <si>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</si>
  <si>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</si>
  <si>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</si>
  <si>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</si>
  <si>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</si>
  <si>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</si>
  <si>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</si>
  <si>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</si>
  <si>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</si>
  <si>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</si>
  <si>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</si>
  <si>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</si>
  <si>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</si>
  <si>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</si>
  <si>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</si>
  <si>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</si>
  <si>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</si>
  <si>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</si>
  <si>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</si>
  <si>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</si>
  <si>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</si>
  <si>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</si>
  <si>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</si>
  <si>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</si>
  <si>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</si>
  <si>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</si>
  <si>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</si>
  <si>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</si>
  <si>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</si>
  <si>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</si>
  <si>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</si>
  <si>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</si>
  <si>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</si>
  <si>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</si>
  <si>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</si>
  <si>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</si>
  <si>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</si>
  <si>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</si>
  <si>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</si>
  <si>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</si>
  <si>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</si>
  <si>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</si>
  <si>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 xml:space="preserve">PRS Motion:  To approve the Combined Ballot as presented (detailed on the "Ballot Details" tab)  </t>
  </si>
  <si>
    <t>Need &gt;50% to Pass</t>
  </si>
  <si>
    <t>NPRR1192 - To endorse and forward to TAC the 9/13/23 PRS Report and 9/12/23 Revised Impact Analysis for NPRR1192</t>
  </si>
  <si>
    <t>NPRR1193 - To endorse and forward to TAC the 9/13/23 PRS Report and 8/9/23 Impact Analysis for NPRR1193</t>
  </si>
  <si>
    <t>NPRR1196 - To endorse and forward to TAC the 9/13/23 PRS Report and 8/24/23 Impact Analysis for NPRR1196</t>
  </si>
  <si>
    <t>NPRR1181 - To recommend approval of NPRR1181 as amended by the 9/19/23 Luminant comments</t>
  </si>
  <si>
    <t>SCR825 - To recommend approval of SCR825 as submitted</t>
  </si>
  <si>
    <t>NPRR1203 - To grant NPRR1203 Urgent status; to recommend approval of NPRR1203 as amended by the 10/12/23 ERCOT comments as revised by PRS; and to forward to TAC NPRR1203 and the 9/27/23 Impact Analysis with a recommended priority of 2023 and rank of 370</t>
  </si>
  <si>
    <t>GEUS</t>
  </si>
  <si>
    <t>Ashley Cotton</t>
  </si>
  <si>
    <t>Lower Colorado River Authority (LCRA)</t>
  </si>
  <si>
    <t>Blake Holt</t>
  </si>
  <si>
    <t>NPRR1197 - To table NPRR1197 and refer the issue to WMS</t>
  </si>
  <si>
    <t>NPRR1198 - To table NPRR1198 and refer the issue to ROS and WMS</t>
  </si>
  <si>
    <t>NPRR1199 - To table NPRR1199</t>
  </si>
  <si>
    <t>NPRR1200 - To table NPRR1200 and refer the issue to WMS</t>
  </si>
  <si>
    <t>NPRR1201 - To recommend approval of NPRR1201 as submitted</t>
  </si>
  <si>
    <t>SCR826 - To table SCR826</t>
  </si>
  <si>
    <t>SCR827 - To table SCR827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</si>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</sst>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1352550</xdr:colOff>
      <xdr:row>5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70</v>
      </c>
      <c r="C3" s="70"/>
      <c r="D3" s="70"/>
      <c r="E3" s="6"/>
      <c r="F3" s="55" t="s">
        <v>21</v>
      </c>
      <c r="G3" s="66" t="s">
        <v>89</v>
      </c>
      <c r="H3" s="67"/>
      <c r="I3" s="11"/>
    </row>
    <row r="4" spans="1:9" ht="23.25" customHeight="1">
      <c r="A4" s="12"/>
      <c r="B4" s="70"/>
      <c r="C4" s="70"/>
      <c r="D4" s="70"/>
      <c r="E4" s="6"/>
      <c r="F4" s="13" t="s">
        <v>55</v>
      </c>
      <c r="G4" s="68"/>
      <c r="H4" s="67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IF((G52+H52)=0,"",G52)</f>
        <v>7</v>
      </c>
      <c r="H5" s="58">
        <f>IF((G52+H52)=0,"",H52)</f>
        <v>0</v>
      </c>
      <c r="I5" s="59">
        <f>I52</f>
        <v>0</v>
      </c>
    </row>
    <row r="6" spans="2:9" ht="22.5" customHeight="1">
      <c r="B6" s="6" t="s">
        <v>39</v>
      </c>
      <c r="C6" s="14"/>
      <c r="D6" s="15"/>
      <c r="E6" s="16"/>
      <c r="F6" s="61" t="s">
        <v>71</v>
      </c>
      <c r="G6" s="60">
        <f>G53</f>
        <v>1</v>
      </c>
      <c r="H6" s="60">
        <f>H53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63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66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65</v>
      </c>
      <c r="C13" s="33"/>
      <c r="D13" s="36" t="s">
        <v>17</v>
      </c>
      <c r="E13" s="24" t="s">
        <v>67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43</v>
      </c>
      <c r="C14" s="33"/>
      <c r="D14" s="36" t="s">
        <v>16</v>
      </c>
      <c r="E14" s="24" t="s">
        <v>42</v>
      </c>
      <c r="F14" s="50" t="s">
        <v>14</v>
      </c>
      <c r="G14" s="50">
        <v>0.16666666666666666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0.9999999999999999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45</v>
      </c>
      <c r="C18" s="23"/>
      <c r="D18" s="23"/>
      <c r="E18" s="24" t="s">
        <v>40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80</v>
      </c>
      <c r="C19" s="23"/>
      <c r="D19" s="23"/>
      <c r="E19" s="24" t="s">
        <v>81</v>
      </c>
      <c r="F19" s="65" t="s">
        <v>14</v>
      </c>
      <c r="G19" s="49">
        <v>0.3333333333333333</v>
      </c>
      <c r="H19" s="49"/>
      <c r="I19" s="20"/>
    </row>
    <row r="20" spans="2:9" s="22" customFormat="1" ht="9.75">
      <c r="B20" s="23" t="s">
        <v>46</v>
      </c>
      <c r="C20" s="23"/>
      <c r="D20" s="23"/>
      <c r="E20" s="24" t="s">
        <v>35</v>
      </c>
      <c r="F20" s="25" t="s">
        <v>14</v>
      </c>
      <c r="G20" s="49">
        <v>0.3333333333333333</v>
      </c>
      <c r="H20" s="49"/>
      <c r="I20" s="20"/>
    </row>
    <row r="21" spans="2:9" s="22" customFormat="1" ht="6.75" customHeight="1">
      <c r="B21" s="26"/>
      <c r="C21" s="26"/>
      <c r="D21" s="26"/>
      <c r="E21" s="16"/>
      <c r="F21" s="20"/>
      <c r="G21" s="21"/>
      <c r="H21" s="21"/>
      <c r="I21" s="20"/>
    </row>
    <row r="22" spans="2:9" ht="9.75">
      <c r="B22" s="14"/>
      <c r="C22" s="14"/>
      <c r="D22" s="14"/>
      <c r="E22" s="1" t="s">
        <v>19</v>
      </c>
      <c r="F22" s="27">
        <f>COUNTA(F17:F21)</f>
        <v>3</v>
      </c>
      <c r="G22" s="28">
        <f>SUM(G17:G21)</f>
        <v>1</v>
      </c>
      <c r="H22" s="29">
        <f>SUM(H17:H21)</f>
        <v>0</v>
      </c>
      <c r="I22" s="27">
        <f>COUNTA(I17:I21)</f>
        <v>0</v>
      </c>
    </row>
    <row r="23" spans="2:9" ht="9.75">
      <c r="B23" s="6" t="s">
        <v>29</v>
      </c>
      <c r="C23" s="6"/>
      <c r="D23" s="6"/>
      <c r="E23" s="16"/>
      <c r="F23" s="20"/>
      <c r="G23" s="21"/>
      <c r="H23" s="21"/>
      <c r="I23" s="20"/>
    </row>
    <row r="24" spans="2:9" ht="9.75">
      <c r="B24" s="31" t="s">
        <v>47</v>
      </c>
      <c r="C24" s="31"/>
      <c r="D24" s="31"/>
      <c r="E24" s="51" t="s">
        <v>37</v>
      </c>
      <c r="F24" s="25" t="s">
        <v>14</v>
      </c>
      <c r="G24" s="50">
        <v>0.5</v>
      </c>
      <c r="H24" s="50"/>
      <c r="I24" s="20"/>
    </row>
    <row r="25" spans="2:9" ht="9.75">
      <c r="B25" s="31" t="s">
        <v>59</v>
      </c>
      <c r="C25" s="31"/>
      <c r="D25" s="31"/>
      <c r="E25" s="51" t="s">
        <v>58</v>
      </c>
      <c r="F25" s="25" t="s">
        <v>14</v>
      </c>
      <c r="G25" s="50">
        <v>0.5</v>
      </c>
      <c r="H25" s="50"/>
      <c r="I25" s="20"/>
    </row>
    <row r="26" spans="2:9" ht="9.75">
      <c r="B26" s="31" t="s">
        <v>68</v>
      </c>
      <c r="C26" s="31"/>
      <c r="D26" s="31"/>
      <c r="E26" s="51" t="s">
        <v>69</v>
      </c>
      <c r="F26" s="25"/>
      <c r="G26" s="50"/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COUNTA(F23:F27)</f>
        <v>2</v>
      </c>
      <c r="G28" s="28">
        <f>SUM(G23:G27)</f>
        <v>1</v>
      </c>
      <c r="H28" s="29">
        <f>SUM(H23:H27)</f>
        <v>0</v>
      </c>
      <c r="I28" s="27">
        <f>COUNTA(I23:I27)</f>
        <v>0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48</v>
      </c>
      <c r="C30" s="31"/>
      <c r="D30" s="31"/>
      <c r="E30" s="51" t="s">
        <v>33</v>
      </c>
      <c r="F30" s="25" t="s">
        <v>14</v>
      </c>
      <c r="G30" s="50">
        <v>0.5</v>
      </c>
      <c r="H30" s="50"/>
      <c r="I30" s="20"/>
    </row>
    <row r="31" spans="2:9" ht="9.75">
      <c r="B31" s="31" t="s">
        <v>56</v>
      </c>
      <c r="C31" s="31"/>
      <c r="D31" s="31"/>
      <c r="E31" s="51" t="s">
        <v>57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1</v>
      </c>
      <c r="H33" s="29">
        <f>SUM(H29:H32)</f>
        <v>0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49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51</v>
      </c>
      <c r="C36" s="31"/>
      <c r="D36" s="31"/>
      <c r="E36" s="51" t="s">
        <v>52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50</v>
      </c>
      <c r="C40" s="31"/>
      <c r="D40" s="31"/>
      <c r="E40" s="51" t="s">
        <v>34</v>
      </c>
      <c r="F40" s="25" t="s">
        <v>14</v>
      </c>
      <c r="G40" s="50">
        <v>0.5</v>
      </c>
      <c r="H40" s="50"/>
      <c r="I40" s="20"/>
    </row>
    <row r="41" spans="2:9" ht="9.75">
      <c r="B41" s="31" t="s">
        <v>60</v>
      </c>
      <c r="C41" s="31"/>
      <c r="D41" s="31"/>
      <c r="E41" s="51" t="s">
        <v>61</v>
      </c>
      <c r="F41" s="25" t="s">
        <v>14</v>
      </c>
      <c r="G41" s="50">
        <v>0.5</v>
      </c>
      <c r="H41" s="50"/>
      <c r="I41" s="20"/>
    </row>
    <row r="42" spans="2:9" ht="6" customHeight="1">
      <c r="B42" s="14"/>
      <c r="C42" s="14"/>
      <c r="D42" s="14"/>
      <c r="E42" s="16"/>
      <c r="F42" s="20"/>
      <c r="G42" s="21"/>
      <c r="H42" s="21"/>
      <c r="I42" s="20"/>
    </row>
    <row r="43" spans="2:9" ht="9.75">
      <c r="B43" s="14"/>
      <c r="C43" s="14"/>
      <c r="D43" s="14"/>
      <c r="E43" s="1" t="s">
        <v>19</v>
      </c>
      <c r="F43" s="27">
        <f>COUNTA(F39:F42)</f>
        <v>2</v>
      </c>
      <c r="G43" s="28">
        <f>SUM(G39:G42)</f>
        <v>1</v>
      </c>
      <c r="H43" s="29">
        <f>SUM(H39:H42)</f>
        <v>0</v>
      </c>
      <c r="I43" s="27">
        <f>COUNTA(I39:I42)</f>
        <v>0</v>
      </c>
    </row>
    <row r="44" spans="2:9" ht="9.75">
      <c r="B44" s="6" t="s">
        <v>10</v>
      </c>
      <c r="C44" s="6"/>
      <c r="D44" s="6"/>
      <c r="E44" s="6"/>
      <c r="F44" s="6"/>
      <c r="G44" s="30"/>
      <c r="H44" s="30"/>
      <c r="I44" s="20"/>
    </row>
    <row r="45" spans="2:9" ht="9.75">
      <c r="B45" s="31" t="s">
        <v>32</v>
      </c>
      <c r="C45" s="31"/>
      <c r="D45" s="31"/>
      <c r="E45" s="51" t="s">
        <v>38</v>
      </c>
      <c r="F45" s="25" t="s">
        <v>14</v>
      </c>
      <c r="G45" s="50">
        <v>0.3333333333333333</v>
      </c>
      <c r="H45" s="50"/>
      <c r="I45" s="20"/>
    </row>
    <row r="46" spans="2:9" ht="9.75">
      <c r="B46" s="31" t="s">
        <v>78</v>
      </c>
      <c r="C46" s="31"/>
      <c r="D46" s="31"/>
      <c r="E46" s="51" t="s">
        <v>79</v>
      </c>
      <c r="F46" s="65" t="s">
        <v>14</v>
      </c>
      <c r="G46" s="50">
        <v>0.3333333333333333</v>
      </c>
      <c r="H46" s="50"/>
      <c r="I46" s="20"/>
    </row>
    <row r="47" spans="2:9" ht="9.75">
      <c r="B47" s="31" t="s">
        <v>54</v>
      </c>
      <c r="C47" s="31"/>
      <c r="D47" s="31"/>
      <c r="E47" s="51" t="s">
        <v>53</v>
      </c>
      <c r="F47" s="25" t="s">
        <v>14</v>
      </c>
      <c r="G47" s="50">
        <v>0.3333333333333333</v>
      </c>
      <c r="H47" s="50"/>
      <c r="I47" s="20"/>
    </row>
    <row r="48" spans="2:9" ht="7.5" customHeight="1">
      <c r="B48" s="14"/>
      <c r="C48" s="14"/>
      <c r="D48" s="14"/>
      <c r="E48" s="16"/>
      <c r="F48" s="20"/>
      <c r="G48" s="21"/>
      <c r="H48" s="21"/>
      <c r="I48" s="20"/>
    </row>
    <row r="49" spans="2:9" ht="9.75">
      <c r="B49" s="14"/>
      <c r="C49" s="14"/>
      <c r="D49" s="14"/>
      <c r="E49" s="1" t="s">
        <v>19</v>
      </c>
      <c r="F49" s="27">
        <f>COUNTA(F44:F48)</f>
        <v>3</v>
      </c>
      <c r="G49" s="28">
        <f>SUM(G44:G48)</f>
        <v>1</v>
      </c>
      <c r="H49" s="29">
        <f>SUM(H44:H48)</f>
        <v>0</v>
      </c>
      <c r="I49" s="27">
        <f>COUNTA(I44:I48)</f>
        <v>0</v>
      </c>
    </row>
    <row r="50" spans="2:9" ht="9.75">
      <c r="B50" s="6" t="s">
        <v>8</v>
      </c>
      <c r="C50" s="14"/>
      <c r="D50" s="14"/>
      <c r="E50" s="37"/>
      <c r="F50" s="8"/>
      <c r="G50" s="38"/>
      <c r="H50" s="39"/>
      <c r="I50" s="11"/>
    </row>
    <row r="51" spans="2:9" ht="9.75">
      <c r="B51" s="16"/>
      <c r="C51" s="14"/>
      <c r="D51" s="14"/>
      <c r="E51" s="16"/>
      <c r="F51" s="8"/>
      <c r="G51" s="40"/>
      <c r="H51" s="40"/>
      <c r="I51" s="41" t="s">
        <v>7</v>
      </c>
    </row>
    <row r="52" spans="2:9" ht="10.5" thickBot="1">
      <c r="B52" s="16"/>
      <c r="C52" s="6"/>
      <c r="D52" s="6"/>
      <c r="E52" s="1" t="s">
        <v>19</v>
      </c>
      <c r="F52" s="27">
        <f>F16+F22+F49+F43+F28+F38+F33</f>
        <v>18</v>
      </c>
      <c r="G52" s="42">
        <f>G16+G22+G49+G43+G28+G38+G33</f>
        <v>7</v>
      </c>
      <c r="H52" s="42">
        <f>H16+H22+H49+H43+H28+H38+H33</f>
        <v>0</v>
      </c>
      <c r="I52" s="27">
        <f>I16+I22+I49+I43+I28+I38+I33</f>
        <v>0</v>
      </c>
    </row>
    <row r="53" spans="2:9" ht="11.25" thickBot="1" thickTop="1">
      <c r="B53" s="43"/>
      <c r="C53" s="16"/>
      <c r="D53" s="16"/>
      <c r="E53" s="16"/>
      <c r="F53" s="1" t="s">
        <v>5</v>
      </c>
      <c r="G53" s="44">
        <f>IF((G52+H52)=0,"",G52/(G52+H52))</f>
        <v>1</v>
      </c>
      <c r="H53" s="44">
        <f>IF((G52+H52)=0,"",H52/(G52+H52))</f>
        <v>0</v>
      </c>
      <c r="I53" s="19"/>
    </row>
    <row r="54" spans="2:9" ht="10.5" thickTop="1">
      <c r="B54" s="43"/>
      <c r="C54" s="16"/>
      <c r="D54" s="16"/>
      <c r="E54" s="16"/>
      <c r="F54" s="8"/>
      <c r="G54" s="8"/>
      <c r="H54" s="8"/>
      <c r="I54" s="11"/>
    </row>
    <row r="56" ht="10.5" hidden="1" thickBot="1">
      <c r="B56" s="46" t="s">
        <v>23</v>
      </c>
    </row>
    <row r="57" ht="10.5" hidden="1" thickTop="1">
      <c r="B57" s="47" t="s">
        <v>17</v>
      </c>
    </row>
    <row r="58" ht="9.75" hidden="1">
      <c r="B58" s="47" t="s">
        <v>16</v>
      </c>
    </row>
    <row r="59" ht="9.75" hidden="1">
      <c r="B59" s="48" t="s">
        <v>18</v>
      </c>
    </row>
    <row r="60" ht="9.75" hidden="1"/>
    <row r="61" ht="10.5" hidden="1" thickBot="1">
      <c r="B61" s="46" t="s">
        <v>24</v>
      </c>
    </row>
    <row r="62" ht="10.5" hidden="1" thickTop="1">
      <c r="B62" s="47" t="s">
        <v>22</v>
      </c>
    </row>
    <row r="63" ht="9.75" hidden="1">
      <c r="B63" s="62" t="s">
        <v>55</v>
      </c>
    </row>
    <row r="64" ht="9.75" hidden="1"/>
    <row r="65" ht="10.5" hidden="1" thickBot="1">
      <c r="B65" s="46" t="s">
        <v>25</v>
      </c>
    </row>
    <row r="66" ht="10.5" hidden="1" thickTop="1">
      <c r="B66" s="47" t="s">
        <v>20</v>
      </c>
    </row>
    <row r="67" ht="9.75" hidden="1">
      <c r="B67" s="48"/>
    </row>
    <row r="68" ht="9.75" hidden="1"/>
    <row r="69" ht="10.5" hidden="1" thickBot="1">
      <c r="B69" s="46" t="s">
        <v>26</v>
      </c>
    </row>
    <row r="70" ht="10.5" hidden="1" thickTop="1">
      <c r="B70" s="47" t="s">
        <v>14</v>
      </c>
    </row>
    <row r="71" ht="9.75" hidden="1">
      <c r="B71" s="48"/>
    </row>
    <row r="72" ht="9.75" hidden="1"/>
    <row r="73" ht="10.5" hidden="1" thickBot="1">
      <c r="B73" s="46" t="s">
        <v>27</v>
      </c>
    </row>
    <row r="74" ht="10.5" hidden="1" thickTop="1">
      <c r="B74" s="47" t="s">
        <v>14</v>
      </c>
    </row>
    <row r="75" ht="9.75" hidden="1">
      <c r="B75" s="48"/>
    </row>
    <row r="76" ht="9.75" hidden="1"/>
    <row r="77" ht="10.5" hidden="1" thickBot="1">
      <c r="B77" s="46" t="s">
        <v>28</v>
      </c>
    </row>
    <row r="78" ht="10.5" hidden="1" thickTop="1">
      <c r="B78" s="47">
        <v>1</v>
      </c>
    </row>
    <row r="79" ht="9.75" hidden="1">
      <c r="B79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8:I48 F39:I39 F29:I29 F27:I27 F21:I21 F23:I23 F34:I34 F32:I32 F42:I42 I44 I10 F15:I15 F17:I17">
      <formula1>#REF!</formula1>
    </dataValidation>
    <dataValidation type="list" showInputMessage="1" showErrorMessage="1" sqref="F30:F31 F40:F41 F35:F37 F24:F26 F18:F20 F45:F47">
      <formula1>$B$70:$B$71</formula1>
    </dataValidation>
    <dataValidation type="list" showInputMessage="1" showErrorMessage="1" sqref="I30:I31 I40:I41 I35:I37 I11:I14 I24:I26 I18:I20 I45:I47">
      <formula1>$B$66:$B$67</formula1>
    </dataValidation>
    <dataValidation type="list" showInputMessage="1" showErrorMessage="1" sqref="F10">
      <formula1>$B$78:$B$79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$B$62:$B$63</formula1>
    </dataValidation>
    <dataValidation type="list" showInputMessage="1" showErrorMessage="1" sqref="D11:D14">
      <formula1>$B$57:$B$59</formula1>
    </dataValidation>
    <dataValidation type="list" allowBlank="1" showInputMessage="1" showErrorMessage="1" sqref="F11:F14">
      <formula1>$B$70:$B$71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5" sqref="A15"/>
    </sheetView>
  </sheetViews>
  <sheetFormatPr defaultColWidth="9.140625" defaultRowHeight="12" customHeight="1"/>
  <cols>
    <col min="1" max="1" width="102.7109375" style="64" customWidth="1"/>
  </cols>
  <sheetData>
    <row r="1" ht="39">
      <c r="A1" s="63" t="s">
        <v>77</v>
      </c>
    </row>
    <row r="2" ht="12" customHeight="1">
      <c r="A2" s="63" t="s">
        <v>72</v>
      </c>
    </row>
    <row r="3" ht="12" customHeight="1">
      <c r="A3" s="63" t="s">
        <v>73</v>
      </c>
    </row>
    <row r="4" ht="12" customHeight="1">
      <c r="A4" s="63" t="s">
        <v>74</v>
      </c>
    </row>
    <row r="5" ht="12" customHeight="1">
      <c r="A5" s="63" t="s">
        <v>75</v>
      </c>
    </row>
    <row r="6" ht="12" customHeight="1">
      <c r="A6" s="63" t="s">
        <v>76</v>
      </c>
    </row>
    <row r="7" ht="12" customHeight="1">
      <c r="A7" s="64" t="s">
        <v>82</v>
      </c>
    </row>
    <row r="8" ht="12" customHeight="1">
      <c r="A8" s="64" t="s">
        <v>83</v>
      </c>
    </row>
    <row r="9" ht="12" customHeight="1">
      <c r="A9" s="64" t="s">
        <v>84</v>
      </c>
    </row>
    <row r="10" ht="12" customHeight="1">
      <c r="A10" s="64" t="s">
        <v>85</v>
      </c>
    </row>
    <row r="11" ht="12" customHeight="1">
      <c r="A11" s="64" t="s">
        <v>86</v>
      </c>
    </row>
    <row r="12" ht="12" customHeight="1">
      <c r="A12" s="64" t="s">
        <v>87</v>
      </c>
    </row>
    <row r="13" ht="12" customHeight="1">
      <c r="A13" s="64" t="s">
        <v>88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Voltus 101223</cp:lastModifiedBy>
  <cp:lastPrinted>2001-05-29T14:33:52Z</cp:lastPrinted>
  <dcterms:created xsi:type="dcterms:W3CDTF">2000-03-13T15:50:20Z</dcterms:created>
  <dcterms:modified xsi:type="dcterms:W3CDTF">2023-10-12T20:39:23Z</dcterms:modified>
  <cp:category/>
  <cp:version/>
  <cp:contentType/>
  <cp:contentStatus/>
</cp:coreProperties>
</file>