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0730" windowHeight="10950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'Vote'!$E$22:$I$25</definedName>
    <definedName name="clearIndGenVote">'Vote'!$G$22:$I$25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<sst xmlns="http://schemas.openxmlformats.org/spreadsheetml/2006/main" count="118" uniqueCount="82">
  <si>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</si>
  <si>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</si>
  <si>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</si>
  <si>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</si>
  <si>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</si>
  <si>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</si>
  <si>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</si>
  <si>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</si>
  <si>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</si>
  <si>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</si>
  <si>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</si>
  <si>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</si>
  <si>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</si>
  <si>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</si>
  <si>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</si>
  <si>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</si>
  <si>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</si>
  <si>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</si>
  <si>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</si>
  <si>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</si>
  <si>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</si>
  <si>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</si>
  <si>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</si>
  <si>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</si>
  <si>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</si>
  <si>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</si>
  <si>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</si>
  <si>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</si>
  <si>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</si>
  <si>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</si>
  <si>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</si>
  <si>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</si>
  <si>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CPS Energy</t>
  </si>
  <si>
    <t>Version 2.2</t>
  </si>
  <si>
    <t>Diana Rehfeldt</t>
  </si>
  <si>
    <t>Kathy Scott</t>
  </si>
  <si>
    <t>Wayne Callender</t>
  </si>
  <si>
    <t>Debbie McKeever</t>
  </si>
  <si>
    <t xml:space="preserve"> </t>
  </si>
  <si>
    <t>John Schatz</t>
  </si>
  <si>
    <t>Kyle Patrick</t>
  </si>
  <si>
    <t>Connie Hermes</t>
  </si>
  <si>
    <t>Angela Ghormley</t>
  </si>
  <si>
    <t>Scott Smith</t>
  </si>
  <si>
    <t>Cooperatives</t>
  </si>
  <si>
    <t>Abstention Values</t>
  </si>
  <si>
    <t>OPEN</t>
  </si>
  <si>
    <t xml:space="preserve">Rhythm Ops </t>
  </si>
  <si>
    <t>Jennifer Schmitt</t>
  </si>
  <si>
    <t>Austin Energy</t>
  </si>
  <si>
    <t>Kristin Abbott</t>
  </si>
  <si>
    <t>Bill Shepherd</t>
  </si>
  <si>
    <t>Tenaska Power Services (Tenaska)</t>
  </si>
  <si>
    <t>Office of Public Utility Council (OPUC)</t>
  </si>
  <si>
    <t>South Texas Electric Cooperative (STEC)</t>
  </si>
  <si>
    <t>Nueces Electric Cooperative (NEC)</t>
  </si>
  <si>
    <t>Calpine Corporation (Calpine)</t>
  </si>
  <si>
    <t>Reliant Energy Retail Services (Reliant)</t>
  </si>
  <si>
    <t>AEP Service Corporation (AEPSC)</t>
  </si>
  <si>
    <t>Oncor Electric Delivery (Oncor)</t>
  </si>
  <si>
    <t>Texas-New Mexico Power (TNMP)</t>
  </si>
  <si>
    <t>CenterPoint Energy (CNP)</t>
  </si>
  <si>
    <t>Bryan Texas Utilities (BTU)</t>
  </si>
  <si>
    <t>Denton Municipal Electric (DME)</t>
  </si>
  <si>
    <t>Luminant Generation (Luminant)</t>
  </si>
  <si>
    <t>Pedernales Electric Cooperative (PEC)</t>
  </si>
  <si>
    <t>Eric Blakey</t>
  </si>
  <si>
    <t>RWE Renewables (RWE)</t>
  </si>
  <si>
    <t>Tom Burke</t>
  </si>
  <si>
    <t>Jonathan Arnold</t>
  </si>
  <si>
    <t>Doug Lyles</t>
  </si>
  <si>
    <t>APG&amp;E</t>
  </si>
  <si>
    <t>Chariot Energy</t>
  </si>
  <si>
    <t>Bill Snyder</t>
  </si>
  <si>
    <t>Prepared by:  Jordan Troublefield</t>
  </si>
  <si>
    <t xml:space="preserve">Nabaraj Pokharel  </t>
  </si>
  <si>
    <t>Amir Khan (Jennifer Schmitt)</t>
  </si>
  <si>
    <t xml:space="preserve">Frank Wilson  </t>
  </si>
  <si>
    <t>Date:  July 11, 2023</t>
  </si>
  <si>
    <t>Need &gt;50% to Pass</t>
  </si>
  <si>
    <t>RMS Motion:  To recommend approval of RMGRR174 as amended by the 7/7/23 LRITF comments as revised by RMS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</si>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</sst>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4</xdr:row>
      <xdr:rowOff>0</xdr:rowOff>
    </xdr:from>
    <xdr:to>
      <xdr:col>4</xdr:col>
      <xdr:colOff>1428750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2</xdr:row>
      <xdr:rowOff>57150</xdr:rowOff>
    </xdr:from>
    <xdr:to>
      <xdr:col>4</xdr:col>
      <xdr:colOff>1409700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428625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G50" sqref="G50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6.281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80</v>
      </c>
      <c r="C3" s="70"/>
      <c r="D3" s="70"/>
      <c r="E3" s="6"/>
      <c r="F3" s="58" t="s">
        <v>22</v>
      </c>
      <c r="G3" s="65" t="s">
        <v>81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23</v>
      </c>
      <c r="G4" s="67"/>
      <c r="H4" s="68"/>
      <c r="I4" s="2" t="s">
        <v>31</v>
      </c>
    </row>
    <row r="5" spans="1:9" ht="23.25" customHeight="1">
      <c r="A5" s="12"/>
      <c r="B5" s="6" t="s">
        <v>78</v>
      </c>
      <c r="C5" s="15"/>
      <c r="D5" s="7"/>
      <c r="E5" s="6"/>
      <c r="F5" s="60" t="s">
        <v>20</v>
      </c>
      <c r="G5" s="55">
        <f>IF((G55+H55)=0,"",G55)</f>
        <v>7.5</v>
      </c>
      <c r="H5" s="55">
        <f>IF((G55+H55)=0,"",H55)</f>
        <v>0</v>
      </c>
      <c r="I5" s="56">
        <f>I55</f>
        <v>0</v>
      </c>
    </row>
    <row r="6" spans="2:15" ht="22.5" customHeight="1">
      <c r="B6" s="6" t="s">
        <v>74</v>
      </c>
      <c r="C6" s="14"/>
      <c r="D6" s="15"/>
      <c r="E6" s="16"/>
      <c r="F6" s="59" t="s">
        <v>79</v>
      </c>
      <c r="G6" s="57">
        <f>G56</f>
        <v>1</v>
      </c>
      <c r="H6" s="57">
        <f>H56</f>
        <v>0</v>
      </c>
      <c r="I6" s="17"/>
      <c r="O6" s="64" t="s">
        <v>38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53</v>
      </c>
      <c r="C11" s="27"/>
      <c r="D11" s="28" t="s">
        <v>17</v>
      </c>
      <c r="E11" s="48" t="s">
        <v>75</v>
      </c>
      <c r="F11" s="23" t="s">
        <v>14</v>
      </c>
      <c r="G11" s="53">
        <v>1.5</v>
      </c>
      <c r="H11" s="41"/>
      <c r="I11" s="20"/>
    </row>
    <row r="12" spans="2:9" ht="11.25">
      <c r="B12" s="26" t="s">
        <v>46</v>
      </c>
      <c r="C12" s="27"/>
      <c r="D12" s="28" t="s">
        <v>18</v>
      </c>
      <c r="E12" s="48" t="s">
        <v>38</v>
      </c>
      <c r="F12" s="23"/>
      <c r="G12" s="53"/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44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54</v>
      </c>
      <c r="C16" s="22"/>
      <c r="D16" s="22"/>
      <c r="E16" s="63" t="s">
        <v>41</v>
      </c>
      <c r="F16" s="49" t="s">
        <v>14</v>
      </c>
      <c r="G16" s="54">
        <v>0.3333333333333333</v>
      </c>
      <c r="H16" s="54"/>
      <c r="I16" s="20"/>
    </row>
    <row r="17" spans="2:9" s="21" customFormat="1" ht="11.25">
      <c r="B17" s="22" t="s">
        <v>55</v>
      </c>
      <c r="C17" s="22"/>
      <c r="D17" s="22"/>
      <c r="E17" s="63" t="s">
        <v>77</v>
      </c>
      <c r="F17" s="49" t="s">
        <v>14</v>
      </c>
      <c r="G17" s="54">
        <v>0.3333333333333333</v>
      </c>
      <c r="H17" s="54"/>
      <c r="I17" s="20"/>
    </row>
    <row r="18" spans="2:9" s="21" customFormat="1" ht="11.25">
      <c r="B18" s="22" t="s">
        <v>65</v>
      </c>
      <c r="C18" s="22"/>
      <c r="D18" s="22"/>
      <c r="E18" s="63" t="s">
        <v>66</v>
      </c>
      <c r="F18" s="49" t="s">
        <v>14</v>
      </c>
      <c r="G18" s="54">
        <v>0.3333333333333333</v>
      </c>
      <c r="H18" s="54"/>
      <c r="I18" s="20"/>
    </row>
    <row r="19" spans="2:9" s="21" customFormat="1" ht="6.75" customHeight="1">
      <c r="B19" s="24"/>
      <c r="C19" s="24"/>
      <c r="D19" s="24"/>
      <c r="E19" s="16"/>
      <c r="F19" s="20"/>
      <c r="G19" s="37"/>
      <c r="H19" s="37"/>
      <c r="I19" s="20"/>
    </row>
    <row r="20" spans="2:9" ht="11.25">
      <c r="B20" s="14"/>
      <c r="C20" s="14"/>
      <c r="D20" s="14"/>
      <c r="E20" s="1" t="s">
        <v>20</v>
      </c>
      <c r="F20" s="25">
        <f>COUNTA(F15:F19)</f>
        <v>3</v>
      </c>
      <c r="G20" s="38">
        <f>SUM(G15:G19)</f>
        <v>1</v>
      </c>
      <c r="H20" s="39">
        <f>SUM(H15:H19)</f>
        <v>0</v>
      </c>
      <c r="I20" s="25">
        <f>COUNTA(I15:I19)</f>
        <v>0</v>
      </c>
    </row>
    <row r="21" spans="2:9" ht="11.25">
      <c r="B21" s="6" t="s">
        <v>30</v>
      </c>
      <c r="C21" s="6"/>
      <c r="D21" s="6"/>
      <c r="E21" s="16"/>
      <c r="F21" s="20"/>
      <c r="G21" s="37"/>
      <c r="H21" s="37"/>
      <c r="I21" s="20"/>
    </row>
    <row r="22" spans="2:9" ht="11.25">
      <c r="B22" s="26" t="s">
        <v>64</v>
      </c>
      <c r="C22" s="26"/>
      <c r="D22" s="26"/>
      <c r="E22" s="48" t="s">
        <v>39</v>
      </c>
      <c r="F22" s="49" t="s">
        <v>14</v>
      </c>
      <c r="G22" s="53">
        <v>0.5</v>
      </c>
      <c r="H22" s="53"/>
      <c r="I22" s="20"/>
    </row>
    <row r="23" spans="2:9" ht="11.25">
      <c r="B23" s="26" t="s">
        <v>56</v>
      </c>
      <c r="C23" s="26"/>
      <c r="D23" s="26"/>
      <c r="E23" s="48" t="s">
        <v>42</v>
      </c>
      <c r="F23" s="49" t="s">
        <v>14</v>
      </c>
      <c r="G23" s="53">
        <v>0.5</v>
      </c>
      <c r="H23" s="53"/>
      <c r="I23" s="20"/>
    </row>
    <row r="24" spans="2:9" ht="11.25">
      <c r="B24" s="26" t="s">
        <v>67</v>
      </c>
      <c r="C24" s="26"/>
      <c r="D24" s="26"/>
      <c r="E24" s="48" t="s">
        <v>68</v>
      </c>
      <c r="F24" s="49"/>
      <c r="G24" s="53"/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11.25">
      <c r="B26" s="14"/>
      <c r="C26" s="14"/>
      <c r="D26" s="14"/>
      <c r="E26" s="1" t="s">
        <v>20</v>
      </c>
      <c r="F26" s="25">
        <f>COUNTA(F21:F25)</f>
        <v>2</v>
      </c>
      <c r="G26" s="38">
        <f>SUM(G21:G25)</f>
        <v>1</v>
      </c>
      <c r="H26" s="39">
        <f>SUM(H21:H25)</f>
        <v>0</v>
      </c>
      <c r="I26" s="25">
        <f>COUNTA(I21:I25)</f>
        <v>0</v>
      </c>
    </row>
    <row r="27" spans="2:9" ht="11.25">
      <c r="B27" s="6" t="s">
        <v>11</v>
      </c>
      <c r="C27" s="6"/>
      <c r="D27" s="6"/>
      <c r="E27" s="16"/>
      <c r="F27" s="20"/>
      <c r="G27" s="37"/>
      <c r="H27" s="37"/>
      <c r="I27" s="20"/>
    </row>
    <row r="28" spans="2:9" ht="11.25">
      <c r="B28" s="26" t="s">
        <v>52</v>
      </c>
      <c r="C28" s="26"/>
      <c r="D28" s="26"/>
      <c r="E28" s="48" t="s">
        <v>43</v>
      </c>
      <c r="F28" s="49" t="s">
        <v>14</v>
      </c>
      <c r="G28" s="53">
        <v>1</v>
      </c>
      <c r="H28" s="53"/>
      <c r="I28" s="20"/>
    </row>
    <row r="29" spans="2:9" ht="11.25">
      <c r="B29" s="26" t="s">
        <v>46</v>
      </c>
      <c r="C29" s="26"/>
      <c r="D29" s="26"/>
      <c r="E29" s="48" t="s">
        <v>38</v>
      </c>
      <c r="F29" s="49"/>
      <c r="G29" s="53"/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11.25">
      <c r="B31" s="14"/>
      <c r="C31" s="14"/>
      <c r="D31" s="14"/>
      <c r="E31" s="1" t="s">
        <v>20</v>
      </c>
      <c r="F31" s="25">
        <f>COUNTA(F27:F30)</f>
        <v>1</v>
      </c>
      <c r="G31" s="38">
        <f>SUM(G27:G30)</f>
        <v>1</v>
      </c>
      <c r="H31" s="39">
        <f>SUM(H27:H30)</f>
        <v>0</v>
      </c>
      <c r="I31" s="25">
        <f>COUNTA(I27:I30)</f>
        <v>0</v>
      </c>
    </row>
    <row r="32" spans="2:9" ht="11.2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11.25">
      <c r="B33" s="26" t="s">
        <v>57</v>
      </c>
      <c r="C33" s="26"/>
      <c r="D33" s="26"/>
      <c r="E33" s="48" t="s">
        <v>40</v>
      </c>
      <c r="F33" s="49" t="s">
        <v>14</v>
      </c>
      <c r="G33" s="53">
        <v>0.25</v>
      </c>
      <c r="H33" s="53"/>
      <c r="I33" s="20"/>
    </row>
    <row r="34" spans="2:9" ht="11.25">
      <c r="B34" s="26" t="s">
        <v>47</v>
      </c>
      <c r="C34" s="26"/>
      <c r="D34" s="26"/>
      <c r="E34" s="48" t="s">
        <v>48</v>
      </c>
      <c r="F34" s="49" t="s">
        <v>14</v>
      </c>
      <c r="G34" s="53">
        <v>0.25</v>
      </c>
      <c r="H34" s="53"/>
      <c r="I34" s="20"/>
    </row>
    <row r="35" spans="2:9" ht="11.25">
      <c r="B35" s="26" t="s">
        <v>72</v>
      </c>
      <c r="C35" s="26"/>
      <c r="D35" s="26"/>
      <c r="E35" s="48" t="s">
        <v>76</v>
      </c>
      <c r="F35" s="49" t="s">
        <v>14</v>
      </c>
      <c r="G35" s="53">
        <v>0.25</v>
      </c>
      <c r="H35" s="53"/>
      <c r="I35" s="20"/>
    </row>
    <row r="36" spans="2:9" ht="11.25">
      <c r="B36" s="26" t="s">
        <v>71</v>
      </c>
      <c r="C36" s="26"/>
      <c r="D36" s="26"/>
      <c r="E36" s="48" t="s">
        <v>69</v>
      </c>
      <c r="F36" s="49" t="s">
        <v>14</v>
      </c>
      <c r="G36" s="53">
        <v>0.25</v>
      </c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11.25">
      <c r="B38" s="16"/>
      <c r="C38" s="14"/>
      <c r="D38" s="14"/>
      <c r="E38" s="1" t="s">
        <v>20</v>
      </c>
      <c r="F38" s="25">
        <f>COUNTA(F32:F37)</f>
        <v>4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11.2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11.25">
      <c r="B40" s="26" t="s">
        <v>59</v>
      </c>
      <c r="C40" s="26"/>
      <c r="D40" s="26"/>
      <c r="E40" s="48" t="s">
        <v>37</v>
      </c>
      <c r="F40" s="49" t="s">
        <v>14</v>
      </c>
      <c r="G40" s="53">
        <v>0.25</v>
      </c>
      <c r="H40" s="53"/>
      <c r="I40" s="20"/>
    </row>
    <row r="41" spans="2:9" ht="11.25">
      <c r="B41" s="26" t="s">
        <v>60</v>
      </c>
      <c r="C41" s="27"/>
      <c r="D41" s="27"/>
      <c r="E41" s="48" t="s">
        <v>34</v>
      </c>
      <c r="F41" s="49" t="s">
        <v>14</v>
      </c>
      <c r="G41" s="53">
        <v>0.25</v>
      </c>
      <c r="H41" s="53"/>
      <c r="I41" s="20"/>
    </row>
    <row r="42" spans="2:9" ht="11.25">
      <c r="B42" s="26" t="s">
        <v>61</v>
      </c>
      <c r="C42" s="26"/>
      <c r="D42" s="26"/>
      <c r="E42" s="48" t="s">
        <v>35</v>
      </c>
      <c r="F42" s="49" t="s">
        <v>14</v>
      </c>
      <c r="G42" s="53">
        <v>0.25</v>
      </c>
      <c r="H42" s="53"/>
      <c r="I42" s="20"/>
    </row>
    <row r="43" spans="2:9" ht="11.25">
      <c r="B43" s="26" t="s">
        <v>58</v>
      </c>
      <c r="C43" s="26"/>
      <c r="D43" s="26"/>
      <c r="E43" s="48" t="s">
        <v>73</v>
      </c>
      <c r="F43" s="49" t="s">
        <v>14</v>
      </c>
      <c r="G43" s="53">
        <v>0.25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11.25">
      <c r="B45" s="14"/>
      <c r="C45" s="14"/>
      <c r="D45" s="14"/>
      <c r="E45" s="1" t="s">
        <v>20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11.25">
      <c r="B46" s="6" t="s">
        <v>10</v>
      </c>
      <c r="C46" s="6"/>
      <c r="D46" s="6"/>
      <c r="E46" s="6"/>
      <c r="F46" s="6"/>
      <c r="G46" s="40"/>
      <c r="H46" s="40"/>
      <c r="I46" s="20"/>
    </row>
    <row r="47" spans="2:9" ht="11.25">
      <c r="B47" s="26" t="s">
        <v>32</v>
      </c>
      <c r="C47" s="26"/>
      <c r="D47" s="26"/>
      <c r="E47" s="48" t="s">
        <v>36</v>
      </c>
      <c r="F47" s="49" t="s">
        <v>14</v>
      </c>
      <c r="G47" s="53">
        <v>0.25</v>
      </c>
      <c r="H47" s="53"/>
      <c r="I47" s="20"/>
    </row>
    <row r="48" spans="2:9" ht="11.25">
      <c r="B48" s="26" t="s">
        <v>49</v>
      </c>
      <c r="C48" s="26"/>
      <c r="D48" s="26"/>
      <c r="E48" s="48" t="s">
        <v>50</v>
      </c>
      <c r="F48" s="49" t="s">
        <v>14</v>
      </c>
      <c r="G48" s="53">
        <v>0.25</v>
      </c>
      <c r="H48" s="53"/>
      <c r="I48" s="20"/>
    </row>
    <row r="49" spans="2:9" ht="11.25">
      <c r="B49" s="26" t="s">
        <v>63</v>
      </c>
      <c r="C49" s="26"/>
      <c r="D49" s="26"/>
      <c r="E49" s="48" t="s">
        <v>51</v>
      </c>
      <c r="F49" s="49" t="s">
        <v>14</v>
      </c>
      <c r="G49" s="53">
        <v>0.25</v>
      </c>
      <c r="H49" s="53"/>
      <c r="I49" s="20"/>
    </row>
    <row r="50" spans="2:9" ht="11.25">
      <c r="B50" s="26" t="s">
        <v>62</v>
      </c>
      <c r="C50" s="26"/>
      <c r="D50" s="26"/>
      <c r="E50" s="48" t="s">
        <v>70</v>
      </c>
      <c r="F50" s="49" t="s">
        <v>14</v>
      </c>
      <c r="G50" s="53">
        <v>0.25</v>
      </c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11.25">
      <c r="B52" s="14"/>
      <c r="C52" s="14"/>
      <c r="D52" s="14"/>
      <c r="E52" s="1" t="s">
        <v>20</v>
      </c>
      <c r="F52" s="25">
        <f>COUNTA(F46:F51)</f>
        <v>4</v>
      </c>
      <c r="G52" s="38">
        <f>SUM(G46:G51)</f>
        <v>1</v>
      </c>
      <c r="H52" s="39">
        <f>SUM(H46:H51)</f>
        <v>0</v>
      </c>
      <c r="I52" s="25">
        <f>COUNTA(I46:I51)</f>
        <v>0</v>
      </c>
    </row>
    <row r="53" spans="2:9" ht="11.2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11.2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2" thickBot="1">
      <c r="B55" s="16"/>
      <c r="C55" s="6"/>
      <c r="D55" s="6"/>
      <c r="E55" s="1" t="s">
        <v>20</v>
      </c>
      <c r="F55" s="25">
        <f>F14+countCoop+countIndGen+F31+countIndREP+F45+F52</f>
        <v>19</v>
      </c>
      <c r="G55" s="47">
        <f>G14+G20+G26+G31+G38+G45+G52</f>
        <v>7.5</v>
      </c>
      <c r="H55" s="47">
        <f>H14+H20+H26+H31+H38+H45+H52</f>
        <v>0</v>
      </c>
      <c r="I55" s="25">
        <f>I14+countCoopAbstain+countIndGenAbstain+I31+countIndREPAbstain+I45+I52</f>
        <v>0</v>
      </c>
    </row>
    <row r="56" spans="2:9" ht="12.7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2" thickTop="1">
      <c r="B57" s="31"/>
      <c r="C57" s="16"/>
      <c r="D57" s="16"/>
      <c r="E57" s="16"/>
      <c r="F57" s="8"/>
      <c r="G57" s="8"/>
      <c r="H57" s="8"/>
      <c r="I57" s="11"/>
    </row>
    <row r="59" ht="12" hidden="1" thickBot="1">
      <c r="B59" s="34" t="s">
        <v>25</v>
      </c>
    </row>
    <row r="60" ht="11.25" hidden="1">
      <c r="B60" s="35" t="s">
        <v>18</v>
      </c>
    </row>
    <row r="61" ht="11.25" hidden="1">
      <c r="B61" s="35" t="s">
        <v>17</v>
      </c>
    </row>
    <row r="62" ht="11.25" hidden="1">
      <c r="B62" s="36" t="s">
        <v>19</v>
      </c>
    </row>
    <row r="63" ht="11.25" hidden="1"/>
    <row r="64" ht="11.25" hidden="1">
      <c r="B64" s="61" t="s">
        <v>26</v>
      </c>
    </row>
    <row r="65" ht="11.25" hidden="1">
      <c r="B65" s="62" t="s">
        <v>23</v>
      </c>
    </row>
    <row r="66" ht="11.25" hidden="1">
      <c r="B66" s="36" t="s">
        <v>24</v>
      </c>
    </row>
    <row r="67" ht="11.25" hidden="1"/>
    <row r="68" ht="12" hidden="1" thickBot="1">
      <c r="B68" s="34" t="s">
        <v>45</v>
      </c>
    </row>
    <row r="69" ht="11.25" hidden="1">
      <c r="B69" s="35" t="s">
        <v>21</v>
      </c>
    </row>
    <row r="70" ht="11.25" hidden="1">
      <c r="B70" s="36"/>
    </row>
    <row r="71" ht="11.25" hidden="1"/>
    <row r="72" ht="12" hidden="1" thickBot="1">
      <c r="B72" s="34" t="s">
        <v>27</v>
      </c>
    </row>
    <row r="73" ht="11.25" hidden="1">
      <c r="B73" s="35" t="s">
        <v>14</v>
      </c>
    </row>
    <row r="74" ht="11.25" hidden="1">
      <c r="B74" s="36"/>
    </row>
    <row r="75" ht="11.25" hidden="1"/>
    <row r="76" ht="12" hidden="1" thickBot="1">
      <c r="B76" s="34" t="s">
        <v>28</v>
      </c>
    </row>
    <row r="77" ht="11.25" hidden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29</v>
      </c>
    </row>
    <row r="81" ht="11.25" hidden="1">
      <c r="B81" s="35">
        <v>1</v>
      </c>
    </row>
    <row r="82" ht="11.2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19:I19 F15:I15 I10 F13:I13 F44:I44 F39:I39 F51:I51 I46 F30:I30 I21:I23 F21:H21">
      <formula1>#REF!</formula1>
    </dataValidation>
    <dataValidation type="list" showInputMessage="1" showErrorMessage="1" sqref="F33:F36 F28:F29 F47:F50 F40:F43 F22:F24 F16:F18 F11:F12">
      <formula1>$B$73:$B$74</formula1>
    </dataValidation>
    <dataValidation type="list" showInputMessage="1" showErrorMessage="1" sqref="I33:I36 I11:I12 I47:I50 I40:I43 I24 I16:I18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2023-07-14T16:18:34Z</dcterms:modified>
  <cp:category/>
  <cp:version/>
  <cp:contentType/>
  <cp:contentStatus/>
</cp:coreProperties>
</file>