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<sst xmlns="http://schemas.openxmlformats.org/spreadsheetml/2006/main" count="136" uniqueCount="89">
  <si>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</si>
  <si>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</si>
  <si>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</si>
  <si>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</si>
  <si>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</si>
  <si>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</si>
  <si>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</si>
  <si>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</si>
  <si>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</si>
  <si>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</si>
  <si>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</si>
  <si>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</si>
  <si>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</si>
  <si>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</si>
  <si>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</si>
  <si>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</si>
  <si>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</si>
  <si>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</si>
  <si>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</si>
  <si>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</si>
  <si>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</si>
  <si>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</si>
  <si>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</si>
  <si>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</si>
  <si>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</si>
  <si>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</si>
  <si>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</si>
  <si>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</si>
  <si>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</si>
  <si>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</si>
  <si>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</si>
  <si>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</si>
  <si>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</si>
  <si>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</si>
  <si>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</si>
  <si>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</si>
  <si>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</si>
  <si>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</si>
  <si>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</si>
  <si>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</si>
  <si>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</si>
  <si>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</si>
  <si>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</si>
  <si>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</si>
  <si>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</si>
  <si>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</si>
  <si>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</si>
  <si>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</si>
  <si>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</si>
  <si>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</si>
  <si>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</si>
  <si>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</si>
  <si>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</si>
  <si>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</si>
  <si>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</si>
  <si>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</si>
  <si>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</si>
  <si>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</si>
  <si>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</si>
  <si>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</si>
  <si>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</si>
  <si>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</si>
  <si>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</si>
  <si>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</si>
  <si>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</si>
  <si>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</si>
  <si>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</si>
  <si>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</si>
  <si>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</si>
  <si>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</si>
  <si>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</si>
  <si>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</si>
  <si>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</si>
  <si>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</si>
  <si>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</si>
  <si>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</si>
  <si>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</si>
  <si>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</si>
  <si>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</si>
  <si>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</si>
  <si>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</si>
  <si>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</si>
  <si>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</si>
  <si>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</si>
  <si>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</si>
  <si>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</si>
  <si>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Eric Goff (Nabaraj Pokharel)</t>
  </si>
  <si>
    <t>PRS Motion:  To grant NPRR1186 Urgent status and to table NPRR1186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</si>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</sst>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1514475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1514475</xdr:colOff>
      <xdr:row>3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="205" zoomScaleNormal="205" zoomScalePageLayoutView="0" workbookViewId="0" topLeftCell="A1">
      <pane ySplit="8" topLeftCell="A24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3"/>
      <c r="D2" s="63"/>
      <c r="E2" s="6"/>
      <c r="F2" s="8"/>
      <c r="G2" s="9" t="s">
        <v>5</v>
      </c>
      <c r="H2" s="10"/>
      <c r="I2" s="11"/>
    </row>
    <row r="3" spans="1:9" ht="22.5" customHeight="1">
      <c r="A3" s="12"/>
      <c r="B3" s="64" t="s">
        <v>87</v>
      </c>
      <c r="C3" s="64"/>
      <c r="D3" s="64"/>
      <c r="E3" s="6"/>
      <c r="F3" s="55" t="s">
        <v>21</v>
      </c>
      <c r="G3" s="65" t="s">
        <v>88</v>
      </c>
      <c r="H3" s="66"/>
      <c r="I3" s="11"/>
    </row>
    <row r="4" spans="1:9" ht="23.25" customHeight="1">
      <c r="A4" s="12"/>
      <c r="B4" s="64"/>
      <c r="C4" s="64"/>
      <c r="D4" s="64"/>
      <c r="E4" s="6"/>
      <c r="F4" s="13" t="s">
        <v>57</v>
      </c>
      <c r="G4" s="67"/>
      <c r="H4" s="66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IF((G58+H58)=0,"",G58)</f>
        <v>3.625</v>
      </c>
      <c r="H5" s="58">
        <f>IF((G58+H58)=0,"",H58)</f>
        <v>0.375</v>
      </c>
      <c r="I5" s="59">
        <f>I58</f>
        <v>8</v>
      </c>
    </row>
    <row r="6" spans="2:9" ht="22.5" customHeight="1">
      <c r="B6" s="6" t="s">
        <v>41</v>
      </c>
      <c r="C6" s="14"/>
      <c r="D6" s="15"/>
      <c r="E6" s="16"/>
      <c r="F6" s="61" t="s">
        <v>83</v>
      </c>
      <c r="G6" s="60">
        <f>G59</f>
        <v>0.90625</v>
      </c>
      <c r="H6" s="60">
        <f>H59</f>
        <v>0.09375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/>
      <c r="H11" s="32"/>
      <c r="I11" s="20" t="s">
        <v>20</v>
      </c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0.5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86</v>
      </c>
      <c r="F13" s="50" t="s">
        <v>14</v>
      </c>
      <c r="G13" s="50">
        <v>0.5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1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39</v>
      </c>
      <c r="F23" s="25" t="s">
        <v>14</v>
      </c>
      <c r="G23" s="50"/>
      <c r="H23" s="50">
        <v>0.125</v>
      </c>
      <c r="I23" s="20"/>
    </row>
    <row r="24" spans="2:9" ht="9.75">
      <c r="B24" s="31" t="s">
        <v>66</v>
      </c>
      <c r="C24" s="31"/>
      <c r="D24" s="31"/>
      <c r="E24" s="51" t="s">
        <v>72</v>
      </c>
      <c r="F24" s="25" t="s">
        <v>14</v>
      </c>
      <c r="G24" s="50">
        <v>0.125</v>
      </c>
      <c r="H24" s="50"/>
      <c r="I24" s="20"/>
    </row>
    <row r="25" spans="2:9" ht="9.75">
      <c r="B25" s="31" t="s">
        <v>67</v>
      </c>
      <c r="C25" s="31"/>
      <c r="D25" s="31"/>
      <c r="E25" s="51" t="s">
        <v>73</v>
      </c>
      <c r="F25" s="25" t="s">
        <v>14</v>
      </c>
      <c r="G25" s="50">
        <v>0.125</v>
      </c>
      <c r="I25" s="20"/>
    </row>
    <row r="26" spans="2:9" ht="9.75">
      <c r="B26" s="31" t="s">
        <v>68</v>
      </c>
      <c r="C26" s="31"/>
      <c r="D26" s="31"/>
      <c r="E26" s="51" t="s">
        <v>74</v>
      </c>
      <c r="F26" s="25" t="s">
        <v>14</v>
      </c>
      <c r="G26" s="50"/>
      <c r="H26" s="50">
        <v>0.125</v>
      </c>
      <c r="I26" s="20"/>
    </row>
    <row r="27" spans="2:9" ht="9.75">
      <c r="B27" s="31" t="s">
        <v>69</v>
      </c>
      <c r="C27" s="31"/>
      <c r="D27" s="31"/>
      <c r="E27" s="51" t="s">
        <v>75</v>
      </c>
      <c r="F27" s="25" t="s">
        <v>14</v>
      </c>
      <c r="G27" s="50">
        <v>0.125</v>
      </c>
      <c r="H27" s="50"/>
      <c r="I27" s="20"/>
    </row>
    <row r="28" spans="2:9" ht="9.75">
      <c r="B28" s="31" t="s">
        <v>70</v>
      </c>
      <c r="C28" s="31"/>
      <c r="D28" s="31"/>
      <c r="E28" s="51" t="s">
        <v>76</v>
      </c>
      <c r="F28" s="25" t="s">
        <v>14</v>
      </c>
      <c r="G28" s="50">
        <v>0.125</v>
      </c>
      <c r="H28" s="50"/>
      <c r="I28" s="20"/>
    </row>
    <row r="29" spans="2:9" ht="9.75">
      <c r="B29" s="31" t="s">
        <v>71</v>
      </c>
      <c r="C29" s="31"/>
      <c r="D29" s="31"/>
      <c r="E29" s="51" t="s">
        <v>77</v>
      </c>
      <c r="F29" s="25" t="s">
        <v>14</v>
      </c>
      <c r="G29" s="50"/>
      <c r="H29" s="50">
        <v>0.125</v>
      </c>
      <c r="I29" s="20"/>
    </row>
    <row r="30" spans="2:9" ht="9.75">
      <c r="B30" s="31" t="s">
        <v>84</v>
      </c>
      <c r="C30" s="31"/>
      <c r="D30" s="31"/>
      <c r="E30" s="51" t="s">
        <v>85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79</v>
      </c>
      <c r="C31" s="31"/>
      <c r="D31" s="31"/>
      <c r="E31" s="51" t="s">
        <v>60</v>
      </c>
      <c r="F31" s="25" t="s">
        <v>14</v>
      </c>
      <c r="G31" s="50">
        <v>0.125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9</v>
      </c>
      <c r="G33" s="28">
        <f>SUM(G22:G32)</f>
        <v>0.625</v>
      </c>
      <c r="H33" s="29">
        <f>SUM(H22:H32)</f>
        <v>0.375</v>
      </c>
      <c r="I33" s="27">
        <f>COUNTA(I22:I32)</f>
        <v>1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33</v>
      </c>
      <c r="F35" s="25" t="s">
        <v>14</v>
      </c>
      <c r="G35" s="50"/>
      <c r="H35" s="50"/>
      <c r="I35" s="20" t="s">
        <v>20</v>
      </c>
    </row>
    <row r="36" spans="2:9" ht="9.75">
      <c r="B36" s="31" t="s">
        <v>58</v>
      </c>
      <c r="C36" s="31"/>
      <c r="D36" s="31"/>
      <c r="E36" s="51" t="s">
        <v>59</v>
      </c>
      <c r="F36" s="25" t="s">
        <v>14</v>
      </c>
      <c r="G36" s="50"/>
      <c r="H36" s="50"/>
      <c r="I36" s="20" t="s">
        <v>20</v>
      </c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0</v>
      </c>
      <c r="H38" s="29">
        <f>SUM(H34:H37)</f>
        <v>0</v>
      </c>
      <c r="I38" s="27">
        <f>COUNTA(I34:I37)</f>
        <v>2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38</v>
      </c>
      <c r="F40" s="25"/>
      <c r="G40" s="50"/>
      <c r="H40" s="32"/>
      <c r="I40" s="20"/>
    </row>
    <row r="41" spans="2:9" ht="9.75">
      <c r="B41" s="31" t="s">
        <v>53</v>
      </c>
      <c r="C41" s="31"/>
      <c r="D41" s="31"/>
      <c r="E41" s="51" t="s">
        <v>54</v>
      </c>
      <c r="F41" s="25" t="s">
        <v>14</v>
      </c>
      <c r="G41" s="50"/>
      <c r="H41" s="32"/>
      <c r="I41" s="20" t="s">
        <v>20</v>
      </c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0</v>
      </c>
      <c r="H43" s="29">
        <f>SUM(H39:H41)</f>
        <v>0</v>
      </c>
      <c r="I43" s="27">
        <f>COUNTA(I39:I41)</f>
        <v>1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51</v>
      </c>
      <c r="C45" s="31"/>
      <c r="D45" s="31"/>
      <c r="E45" s="51" t="s">
        <v>35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78</v>
      </c>
      <c r="C46" s="31"/>
      <c r="D46" s="31"/>
      <c r="E46" s="51" t="s">
        <v>80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52</v>
      </c>
      <c r="C47" s="31"/>
      <c r="D47" s="31"/>
      <c r="E47" s="51" t="s">
        <v>36</v>
      </c>
      <c r="F47" s="25" t="s">
        <v>14</v>
      </c>
      <c r="G47" s="50">
        <v>0.3333333333333333</v>
      </c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40</v>
      </c>
      <c r="F51" s="25" t="s">
        <v>14</v>
      </c>
      <c r="G51" s="50"/>
      <c r="H51" s="50"/>
      <c r="I51" s="20" t="s">
        <v>20</v>
      </c>
    </row>
    <row r="52" spans="2:9" ht="9.75">
      <c r="B52" s="31" t="s">
        <v>81</v>
      </c>
      <c r="C52" s="31"/>
      <c r="D52" s="31"/>
      <c r="E52" s="51" t="s">
        <v>82</v>
      </c>
      <c r="F52" s="25" t="s">
        <v>14</v>
      </c>
      <c r="G52" s="50"/>
      <c r="H52" s="50"/>
      <c r="I52" s="20" t="s">
        <v>20</v>
      </c>
    </row>
    <row r="53" spans="2:9" ht="9.75">
      <c r="B53" s="31" t="s">
        <v>56</v>
      </c>
      <c r="C53" s="31"/>
      <c r="D53" s="31"/>
      <c r="E53" s="51" t="s">
        <v>55</v>
      </c>
      <c r="F53" s="25" t="s">
        <v>14</v>
      </c>
      <c r="G53" s="50"/>
      <c r="H53" s="50"/>
      <c r="I53" s="20" t="s">
        <v>20</v>
      </c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0</v>
      </c>
      <c r="H55" s="29">
        <f>SUM(H50:H54)</f>
        <v>0</v>
      </c>
      <c r="I55" s="27">
        <f>COUNTA(I50:I54)</f>
        <v>3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24</v>
      </c>
      <c r="G58" s="42">
        <f>G15+G21+G55+G49+G33+G43+G38</f>
        <v>3.625</v>
      </c>
      <c r="H58" s="42">
        <f>H15+H21+H55+H49+H33+H43+H38</f>
        <v>0.375</v>
      </c>
      <c r="I58" s="27">
        <f>I15+I21+I55+I49+I33+I43+I38</f>
        <v>8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0.90625</v>
      </c>
      <c r="H59" s="44">
        <f>IF((G58+H58)=0,"",H58/(G58+H58))</f>
        <v>0.09375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57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2001-05-29T14:33:52Z</cp:lastPrinted>
  <dcterms:created xsi:type="dcterms:W3CDTF">2000-03-13T15:50:20Z</dcterms:created>
  <dcterms:modified xsi:type="dcterms:W3CDTF">2023-07-13T15:47:06Z</dcterms:modified>
  <cp:category/>
  <cp:version/>
  <cp:contentType/>
  <cp:contentStatus/>
</cp:coreProperties>
</file>