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<sst xmlns="http://schemas.openxmlformats.org/spreadsheetml/2006/main" count="153" uniqueCount="103">
  <si>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</si>
  <si>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</si>
  <si>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</si>
  <si>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</si>
  <si>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</si>
  <si>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</si>
  <si>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</si>
  <si>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</si>
  <si>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</si>
  <si>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</si>
  <si>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</si>
  <si>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</si>
  <si>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</si>
  <si>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</si>
  <si>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</si>
  <si>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</si>
  <si>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</si>
  <si>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</si>
  <si>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</si>
  <si>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</si>
  <si>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</si>
  <si>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</si>
  <si>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</si>
  <si>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</si>
  <si>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</si>
  <si>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</si>
  <si>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</si>
  <si>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</si>
  <si>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</si>
  <si>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</si>
  <si>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</si>
  <si>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</si>
  <si>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</si>
  <si>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</si>
  <si>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</si>
  <si>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</si>
  <si>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</si>
  <si>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</si>
  <si>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</si>
  <si>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</si>
  <si>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</si>
  <si>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</si>
  <si>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</si>
  <si>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</si>
  <si>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</si>
  <si>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Jose Gaytan</t>
  </si>
  <si>
    <t>Ian Haley</t>
  </si>
  <si>
    <t>ENGIE</t>
  </si>
  <si>
    <t>Keith Nix</t>
  </si>
  <si>
    <t>Jeremy Carpenter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</si>
  <si>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</si>
  <si>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</si>
  <si>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</si>
  <si>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</si>
  <si>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</si>
  <si>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</si>
  <si>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</si>
  <si>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</si>
  <si>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</si>
  <si>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</si>
  <si>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</si>
  <si>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</si>
  <si>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</si>
  <si>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</si>
  <si>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</si>
  <si>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</si>
  <si>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</si>
  <si>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</si>
  <si>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</si>
  <si>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</si>
  <si>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</si>
  <si>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</si>
  <si>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</si>
  <si>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</si>
  <si>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</si>
  <si>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</si>
  <si>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</si>
  <si>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</si>
  <si>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</si>
  <si>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</si>
  <si>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</si>
  <si>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</si>
  <si>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</si>
  <si>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</si>
  <si>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</si>
  <si>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</si>
  <si>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</si>
  <si>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</si>
  <si>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</si>
  <si>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</si>
  <si>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</si>
  <si>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</si>
  <si>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</si>
  <si>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</si>
  <si>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 xml:space="preserve">Garret Kent (Bill Smith) </t>
  </si>
  <si>
    <t xml:space="preserve">Alicia Loving (David Kee) </t>
  </si>
  <si>
    <t>Bob Helton (Caitlin Smith)</t>
  </si>
  <si>
    <t>TAC Motion:  To recommend approval of NPRR1143 as recommended by PRS in the 5/10/23 PRS Report as amended by the 5/19/23 ERCOT comments and the 5/22/23 Revised Impact Analysis</t>
  </si>
  <si>
    <t xml:space="preserve">Austin Energy </t>
  </si>
  <si>
    <t>Motion Passes</t>
  </si>
  <si>
    <t>2/3 of non-abst TAC Votes = 16
50% of total TAC = 15</t>
  </si>
  <si>
    <t>Prepared by:  Cory Phillips</t>
  </si>
  <si>
    <t>Date:  May 23,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</si>
</sst>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382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5720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572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35</v>
      </c>
    </row>
    <row r="2" spans="2:9" ht="24.75" customHeight="1">
      <c r="B2" s="52" t="s">
        <v>97</v>
      </c>
      <c r="C2" s="52"/>
      <c r="D2" s="52"/>
      <c r="E2" s="4"/>
      <c r="F2" s="6"/>
      <c r="G2" s="42" t="s">
        <v>5</v>
      </c>
      <c r="H2" s="7"/>
      <c r="I2" s="6"/>
    </row>
    <row r="3" spans="1:9" ht="27" customHeight="1">
      <c r="A3" s="2"/>
      <c r="B3" s="52"/>
      <c r="C3" s="52"/>
      <c r="D3" s="52"/>
      <c r="E3" s="4"/>
      <c r="F3" s="49" t="s">
        <v>20</v>
      </c>
      <c r="G3" s="53" t="s">
        <v>99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29</v>
      </c>
      <c r="G4" s="55" t="s">
        <v>100</v>
      </c>
      <c r="H4" s="56"/>
      <c r="I4" s="41" t="s">
        <v>30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31</v>
      </c>
      <c r="G5" s="51">
        <f>IF((G63+H63)=0,"",G63)</f>
        <v>22</v>
      </c>
      <c r="H5" s="51">
        <f>IF((G63+H63)=0,"",H63)</f>
        <v>1</v>
      </c>
      <c r="I5" s="51">
        <f>I63</f>
        <v>6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0.9565217391304348</v>
      </c>
      <c r="H6" s="50">
        <f>_xlfn.IFERROR(SegmentVoteNo/(SegmentVoteYes+SegmentVoteNo),"")</f>
        <v>0.043478260869565216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13</v>
      </c>
      <c r="D10" s="27" t="s">
        <v>39</v>
      </c>
      <c r="E10" s="47" t="s">
        <v>14</v>
      </c>
      <c r="F10" s="28">
        <v>1</v>
      </c>
      <c r="G10" s="29"/>
      <c r="H10" s="30"/>
      <c r="I10" s="12"/>
    </row>
    <row r="11" spans="2:9" ht="12.75">
      <c r="B11" s="24" t="s">
        <v>36</v>
      </c>
      <c r="C11" s="24"/>
      <c r="D11" s="31" t="s">
        <v>16</v>
      </c>
      <c r="E11" s="25" t="s">
        <v>57</v>
      </c>
      <c r="F11" s="17" t="s">
        <v>12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16</v>
      </c>
      <c r="E12" s="25" t="s">
        <v>59</v>
      </c>
      <c r="F12" s="17" t="s">
        <v>12</v>
      </c>
      <c r="G12" s="26">
        <v>1</v>
      </c>
      <c r="H12" s="26"/>
      <c r="I12" s="12"/>
    </row>
    <row r="13" spans="2:9" ht="12.75">
      <c r="B13" s="24" t="s">
        <v>38</v>
      </c>
      <c r="C13" s="24"/>
      <c r="D13" s="31" t="s">
        <v>17</v>
      </c>
      <c r="E13" s="25" t="s">
        <v>40</v>
      </c>
      <c r="F13" s="17" t="s">
        <v>12</v>
      </c>
      <c r="G13" s="26"/>
      <c r="H13" s="26"/>
      <c r="I13" s="12" t="s">
        <v>19</v>
      </c>
    </row>
    <row r="14" spans="2:9" ht="12.75">
      <c r="B14" s="24" t="s">
        <v>66</v>
      </c>
      <c r="C14" s="24"/>
      <c r="D14" s="31" t="s">
        <v>17</v>
      </c>
      <c r="E14" s="25" t="s">
        <v>94</v>
      </c>
      <c r="F14" s="17" t="s">
        <v>12</v>
      </c>
      <c r="G14" s="26"/>
      <c r="H14" s="26"/>
      <c r="I14" s="12" t="s">
        <v>19</v>
      </c>
    </row>
    <row r="15" spans="2:9" ht="12.75">
      <c r="B15" s="24" t="s">
        <v>52</v>
      </c>
      <c r="C15" s="24"/>
      <c r="D15" s="31" t="s">
        <v>15</v>
      </c>
      <c r="E15" s="25" t="s">
        <v>50</v>
      </c>
      <c r="F15" s="17" t="s">
        <v>12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15</v>
      </c>
      <c r="E16" s="25" t="s">
        <v>91</v>
      </c>
      <c r="F16" s="17" t="s">
        <v>12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18</v>
      </c>
      <c r="F18" s="20">
        <f>COUNTA(F11:F17)</f>
        <v>6</v>
      </c>
      <c r="G18" s="21">
        <f>SUM(G10:G17)</f>
        <v>4</v>
      </c>
      <c r="H18" s="22">
        <f>SUM(H10:H17)</f>
        <v>0</v>
      </c>
      <c r="I18" s="20">
        <f>COUNTA(I10:I17)</f>
        <v>2</v>
      </c>
    </row>
    <row r="19" spans="2:9" ht="12.75">
      <c r="B19" s="39" t="s">
        <v>37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87</v>
      </c>
      <c r="F20" s="17" t="s">
        <v>12</v>
      </c>
      <c r="G20" s="18"/>
      <c r="H20" s="18"/>
      <c r="I20" s="12" t="s">
        <v>19</v>
      </c>
    </row>
    <row r="21" spans="2:9" s="14" customFormat="1" ht="12.75">
      <c r="B21" s="15" t="s">
        <v>70</v>
      </c>
      <c r="C21" s="15"/>
      <c r="D21" s="15"/>
      <c r="E21" s="16" t="s">
        <v>60</v>
      </c>
      <c r="F21" s="17" t="s">
        <v>12</v>
      </c>
      <c r="G21" s="18"/>
      <c r="H21" s="18"/>
      <c r="I21" s="12" t="s">
        <v>19</v>
      </c>
    </row>
    <row r="22" spans="2:9" s="14" customFormat="1" ht="12.75">
      <c r="B22" s="15" t="s">
        <v>71</v>
      </c>
      <c r="C22" s="15"/>
      <c r="D22" s="15"/>
      <c r="E22" s="16" t="s">
        <v>61</v>
      </c>
      <c r="F22" s="17" t="s">
        <v>12</v>
      </c>
      <c r="G22" s="18"/>
      <c r="H22" s="18"/>
      <c r="I22" s="12" t="s">
        <v>19</v>
      </c>
    </row>
    <row r="23" spans="2:9" s="14" customFormat="1" ht="12.75">
      <c r="B23" s="15" t="s">
        <v>68</v>
      </c>
      <c r="C23" s="15"/>
      <c r="D23" s="15"/>
      <c r="E23" s="16" t="s">
        <v>42</v>
      </c>
      <c r="F23" s="17" t="s">
        <v>12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18</v>
      </c>
      <c r="F25" s="20">
        <f>COUNTA(F19:F24)</f>
        <v>4</v>
      </c>
      <c r="G25" s="21">
        <f>SUM(G19:G24)</f>
        <v>0</v>
      </c>
      <c r="H25" s="22">
        <f>SUM(H19:H24)</f>
        <v>1</v>
      </c>
      <c r="I25" s="20">
        <f>COUNTA(I19:I24)</f>
        <v>3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46</v>
      </c>
      <c r="F27" s="17" t="s">
        <v>12</v>
      </c>
      <c r="G27" s="26"/>
      <c r="H27" s="26"/>
      <c r="I27" s="12" t="s">
        <v>19</v>
      </c>
    </row>
    <row r="28" spans="2:9" ht="12.75">
      <c r="B28" s="24" t="s">
        <v>72</v>
      </c>
      <c r="C28" s="24"/>
      <c r="D28" s="24"/>
      <c r="E28" s="25" t="s">
        <v>51</v>
      </c>
      <c r="F28" s="17" t="s">
        <v>12</v>
      </c>
      <c r="G28" s="26">
        <v>1</v>
      </c>
      <c r="H28" s="26"/>
      <c r="I28" s="12"/>
    </row>
    <row r="29" spans="2:9" ht="12.75">
      <c r="B29" s="24" t="s">
        <v>62</v>
      </c>
      <c r="C29" s="24"/>
      <c r="D29" s="24"/>
      <c r="E29" s="25" t="s">
        <v>63</v>
      </c>
      <c r="F29" s="17" t="s">
        <v>12</v>
      </c>
      <c r="G29" s="26">
        <v>1</v>
      </c>
      <c r="H29" s="26"/>
      <c r="I29" s="12"/>
    </row>
    <row r="30" spans="2:9" ht="12.75">
      <c r="B30" s="24" t="s">
        <v>47</v>
      </c>
      <c r="C30" s="24"/>
      <c r="D30" s="24"/>
      <c r="E30" s="25" t="s">
        <v>96</v>
      </c>
      <c r="F30" s="17" t="s">
        <v>12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18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49</v>
      </c>
      <c r="F34" s="17" t="s">
        <v>12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12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12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54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18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34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43</v>
      </c>
      <c r="F41" s="17" t="s">
        <v>12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12</v>
      </c>
      <c r="G42" s="26">
        <v>1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12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12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18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48</v>
      </c>
      <c r="F48" s="17" t="s">
        <v>12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44</v>
      </c>
      <c r="F49" s="17" t="s">
        <v>12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92</v>
      </c>
      <c r="F50" s="17" t="s">
        <v>12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41</v>
      </c>
      <c r="F51" s="17" t="s">
        <v>12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18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33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45</v>
      </c>
      <c r="F55" s="17" t="s">
        <v>12</v>
      </c>
      <c r="G55" s="26">
        <v>1</v>
      </c>
      <c r="H55" s="26"/>
      <c r="I55" s="12"/>
    </row>
    <row r="56" spans="2:9" ht="12.75">
      <c r="B56" s="24" t="s">
        <v>32</v>
      </c>
      <c r="C56" s="24"/>
      <c r="D56" s="24"/>
      <c r="E56" s="25" t="s">
        <v>90</v>
      </c>
      <c r="F56" s="17" t="s">
        <v>12</v>
      </c>
      <c r="G56" s="26">
        <v>1</v>
      </c>
      <c r="H56" s="26"/>
      <c r="I56" s="12"/>
    </row>
    <row r="57" spans="2:9" ht="12.75">
      <c r="B57" s="24" t="s">
        <v>98</v>
      </c>
      <c r="C57" s="24"/>
      <c r="D57" s="24"/>
      <c r="E57" s="25" t="s">
        <v>95</v>
      </c>
      <c r="F57" s="17" t="s">
        <v>12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93</v>
      </c>
      <c r="F58" s="17" t="s">
        <v>12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18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18</v>
      </c>
      <c r="F63" s="45">
        <f>F25+F60+F53+F32+F18+F46+F39</f>
        <v>29</v>
      </c>
      <c r="G63" s="34">
        <f>G25+G60+G53+G32+G18+G46+G39</f>
        <v>22</v>
      </c>
      <c r="H63" s="34">
        <f>H25+H60+H53+H32+H18+H46+H39</f>
        <v>1</v>
      </c>
      <c r="I63" s="20">
        <f>I25+I60+I53+I32+I18+I46+I39</f>
        <v>6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23</v>
      </c>
    </row>
    <row r="67" ht="12.75" hidden="1">
      <c r="B67" s="37" t="s">
        <v>16</v>
      </c>
    </row>
    <row r="68" ht="12.75" hidden="1">
      <c r="B68" s="37" t="s">
        <v>15</v>
      </c>
    </row>
    <row r="69" ht="12.75" hidden="1">
      <c r="B69" s="38" t="s">
        <v>17</v>
      </c>
    </row>
    <row r="70" ht="12.75" hidden="1"/>
    <row r="71" ht="13.5" hidden="1" thickBot="1">
      <c r="B71" s="36" t="s">
        <v>24</v>
      </c>
    </row>
    <row r="72" ht="12.75" hidden="1">
      <c r="B72" s="37" t="s">
        <v>21</v>
      </c>
    </row>
    <row r="73" ht="12.75" hidden="1">
      <c r="B73" s="37" t="s">
        <v>22</v>
      </c>
    </row>
    <row r="74" ht="12.75" hidden="1">
      <c r="B74" s="38" t="s">
        <v>29</v>
      </c>
    </row>
    <row r="75" ht="12.75" hidden="1"/>
    <row r="76" ht="13.5" hidden="1" thickBot="1">
      <c r="B76" s="36" t="s">
        <v>25</v>
      </c>
    </row>
    <row r="77" ht="12.75" hidden="1">
      <c r="B77" s="37" t="s">
        <v>19</v>
      </c>
    </row>
    <row r="78" ht="12.75" hidden="1">
      <c r="B78" s="38"/>
    </row>
    <row r="79" ht="12.75" hidden="1"/>
    <row r="80" ht="13.5" hidden="1" thickBot="1">
      <c r="B80" s="36" t="s">
        <v>26</v>
      </c>
    </row>
    <row r="81" ht="12.75" hidden="1">
      <c r="B81" s="37" t="s">
        <v>12</v>
      </c>
    </row>
    <row r="82" ht="12.75" hidden="1">
      <c r="B82" s="38"/>
    </row>
    <row r="83" ht="12.75" hidden="1"/>
    <row r="84" ht="13.5" hidden="1" thickBot="1">
      <c r="B84" s="36" t="s">
        <v>27</v>
      </c>
    </row>
    <row r="85" ht="12.75" hidden="1">
      <c r="B85" s="37" t="s">
        <v>12</v>
      </c>
    </row>
    <row r="86" ht="12.75" hidden="1">
      <c r="B86" s="38"/>
    </row>
    <row r="87" ht="12.75" hidden="1"/>
    <row r="88" ht="13.5" hidden="1" thickBot="1">
      <c r="B88" s="36" t="s">
        <v>28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2023-05-26T17:32:26Z</dcterms:modified>
  <cp:category/>
  <cp:version/>
  <cp:contentType/>
  <cp:contentStatus/>
</cp:coreProperties>
</file>