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  <sheet name="Ballot Details" sheetId="2" r:id="rId2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<sst xmlns="http://schemas.openxmlformats.org/spreadsheetml/2006/main" count="125" uniqueCount="88">
  <si>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</si>
  <si>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</si>
  <si>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</si>
  <si>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</si>
  <si>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</si>
  <si>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</si>
  <si>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</si>
  <si>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</si>
  <si>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</si>
  <si>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</si>
  <si>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</si>
  <si>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</si>
  <si>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</si>
  <si>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</si>
  <si>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</si>
  <si>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</si>
  <si>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</si>
  <si>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</si>
  <si>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</si>
  <si>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</si>
  <si>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</si>
  <si>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</si>
  <si>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</si>
  <si>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</si>
  <si>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</si>
  <si>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</si>
  <si>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</si>
  <si>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</si>
  <si>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</si>
  <si>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</si>
  <si>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</si>
  <si>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</si>
  <si>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</si>
  <si>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</si>
  <si>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</si>
  <si>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</si>
  <si>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</si>
  <si>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</si>
  <si>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</si>
  <si>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</si>
  <si>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</si>
  <si>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</si>
  <si>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</si>
  <si>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</si>
  <si>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</si>
  <si>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</si>
  <si>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</si>
  <si>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</si>
  <si>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</si>
  <si>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</si>
  <si>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</si>
  <si>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</si>
  <si>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</si>
  <si>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</si>
  <si>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</si>
  <si>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</si>
  <si>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</si>
  <si>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</si>
  <si>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</si>
  <si>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</si>
  <si>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</si>
  <si>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</si>
  <si>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</si>
  <si>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</si>
  <si>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</si>
  <si>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</si>
  <si>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</si>
  <si>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</si>
  <si>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</si>
  <si>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</si>
  <si>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</si>
  <si>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</si>
  <si>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</si>
  <si>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</si>
  <si>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</si>
  <si>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</si>
  <si>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</si>
  <si>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</si>
  <si>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</si>
  <si>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</si>
  <si>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 xml:space="preserve">PRS Motion:  To approve the Combined Ballot as presented (detailed on the "Ballot Details" tab)  </t>
  </si>
  <si>
    <t>Calpine</t>
  </si>
  <si>
    <t>Bryan Sams</t>
  </si>
  <si>
    <t>NPRR1178 - To grant NPRR1178 Urgent status</t>
  </si>
  <si>
    <t>NPRR1177 - To grant NPRR1177 Urgent status</t>
  </si>
  <si>
    <t>NPRR1179 - To waive notice for NPRR1179 and to grant NPRR1179 Urgent status</t>
  </si>
  <si>
    <t>Need 2/3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</si>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</sst>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H49" sqref="H4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80</v>
      </c>
      <c r="C3" s="68"/>
      <c r="D3" s="68"/>
      <c r="E3" s="6"/>
      <c r="F3" s="55" t="s">
        <v>21</v>
      </c>
      <c r="G3" s="64" t="s">
        <v>87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60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IF((G56+H56)=0,"",G56)</f>
        <v>7</v>
      </c>
      <c r="H5" s="58">
        <f>IF((G56+H56)=0,"",H56)</f>
        <v>0</v>
      </c>
      <c r="I5" s="59">
        <f>I56</f>
        <v>0</v>
      </c>
    </row>
    <row r="6" spans="2:9" ht="22.5" customHeight="1">
      <c r="B6" s="6" t="s">
        <v>42</v>
      </c>
      <c r="C6" s="14"/>
      <c r="D6" s="15"/>
      <c r="E6" s="16"/>
      <c r="F6" s="61" t="s">
        <v>86</v>
      </c>
      <c r="G6" s="60">
        <f>G57</f>
        <v>1</v>
      </c>
      <c r="H6" s="60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47</v>
      </c>
      <c r="C11" s="33"/>
      <c r="D11" s="36" t="s">
        <v>18</v>
      </c>
      <c r="E11" s="24" t="s">
        <v>34</v>
      </c>
      <c r="F11" s="32"/>
      <c r="G11" s="50"/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65</v>
      </c>
      <c r="F12" s="32" t="s">
        <v>14</v>
      </c>
      <c r="G12" s="50">
        <v>0.5</v>
      </c>
      <c r="H12" s="32"/>
      <c r="I12" s="20"/>
    </row>
    <row r="13" spans="2:9" ht="9.75">
      <c r="B13" s="31" t="s">
        <v>46</v>
      </c>
      <c r="C13" s="33"/>
      <c r="D13" s="36" t="s">
        <v>16</v>
      </c>
      <c r="E13" s="24" t="s">
        <v>45</v>
      </c>
      <c r="F13" s="50" t="s">
        <v>14</v>
      </c>
      <c r="G13" s="50">
        <v>0.5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2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44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48</v>
      </c>
      <c r="C17" s="23"/>
      <c r="D17" s="23"/>
      <c r="E17" s="24" t="s">
        <v>43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66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49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50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9.75">
      <c r="B24" s="31" t="s">
        <v>68</v>
      </c>
      <c r="C24" s="31"/>
      <c r="D24" s="31"/>
      <c r="E24" s="51" t="s">
        <v>71</v>
      </c>
      <c r="F24" s="25" t="s">
        <v>14</v>
      </c>
      <c r="G24" s="50">
        <v>0.16666666666666666</v>
      </c>
      <c r="H24" s="50"/>
      <c r="I24" s="20"/>
    </row>
    <row r="25" spans="2:9" ht="9.75">
      <c r="B25" s="31" t="s">
        <v>81</v>
      </c>
      <c r="C25" s="31"/>
      <c r="D25" s="31"/>
      <c r="E25" s="51" t="s">
        <v>82</v>
      </c>
      <c r="F25" s="25" t="s">
        <v>14</v>
      </c>
      <c r="G25" s="50">
        <v>0.16666666666666666</v>
      </c>
      <c r="H25" s="50"/>
      <c r="I25" s="20"/>
    </row>
    <row r="26" spans="2:9" ht="9.75">
      <c r="B26" s="31" t="s">
        <v>69</v>
      </c>
      <c r="C26" s="31"/>
      <c r="D26" s="31"/>
      <c r="E26" s="51" t="s">
        <v>72</v>
      </c>
      <c r="F26" s="25" t="s">
        <v>14</v>
      </c>
      <c r="G26" s="50">
        <v>0.16666666666666666</v>
      </c>
      <c r="H26" s="50"/>
      <c r="I26" s="20"/>
    </row>
    <row r="27" spans="2:9" ht="9.75">
      <c r="B27" s="31" t="s">
        <v>70</v>
      </c>
      <c r="C27" s="31"/>
      <c r="D27" s="31"/>
      <c r="E27" s="51" t="s">
        <v>73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51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9.7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9.7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52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9.75">
      <c r="B33" s="31" t="s">
        <v>61</v>
      </c>
      <c r="C33" s="31"/>
      <c r="D33" s="31"/>
      <c r="E33" s="51" t="s">
        <v>62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9.7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9.7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9.75">
      <c r="B37" s="31" t="s">
        <v>53</v>
      </c>
      <c r="C37" s="31"/>
      <c r="D37" s="31"/>
      <c r="E37" s="51" t="s">
        <v>39</v>
      </c>
      <c r="F37" s="25" t="s">
        <v>14</v>
      </c>
      <c r="G37" s="50">
        <v>0.5</v>
      </c>
      <c r="H37" s="32"/>
      <c r="I37" s="20"/>
    </row>
    <row r="38" spans="2:9" ht="9.75">
      <c r="B38" s="31" t="s">
        <v>56</v>
      </c>
      <c r="C38" s="31"/>
      <c r="D38" s="31"/>
      <c r="E38" s="51" t="s">
        <v>57</v>
      </c>
      <c r="F38" s="25" t="s">
        <v>14</v>
      </c>
      <c r="G38" s="50">
        <v>0.5</v>
      </c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1</v>
      </c>
      <c r="H40" s="29">
        <f>SUM(H36:H38)</f>
        <v>0</v>
      </c>
      <c r="I40" s="27">
        <f>COUNTA(I36:I38)</f>
        <v>0</v>
      </c>
    </row>
    <row r="41" spans="2:9" ht="9.7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9.75">
      <c r="B42" s="31" t="s">
        <v>54</v>
      </c>
      <c r="C42" s="31"/>
      <c r="D42" s="31"/>
      <c r="E42" s="51" t="s">
        <v>35</v>
      </c>
      <c r="F42" s="25" t="s">
        <v>14</v>
      </c>
      <c r="G42" s="50">
        <v>0.25</v>
      </c>
      <c r="H42" s="50"/>
      <c r="I42" s="20"/>
    </row>
    <row r="43" spans="2:9" ht="9.75">
      <c r="B43" s="31" t="s">
        <v>74</v>
      </c>
      <c r="C43" s="31"/>
      <c r="D43" s="31"/>
      <c r="E43" s="51" t="s">
        <v>76</v>
      </c>
      <c r="F43" s="25" t="s">
        <v>14</v>
      </c>
      <c r="G43" s="50">
        <v>0.25</v>
      </c>
      <c r="H43" s="50"/>
      <c r="I43" s="20"/>
    </row>
    <row r="44" spans="2:9" ht="9.75">
      <c r="B44" s="31" t="s">
        <v>75</v>
      </c>
      <c r="C44" s="31"/>
      <c r="D44" s="31"/>
      <c r="E44" s="51" t="s">
        <v>77</v>
      </c>
      <c r="F44" s="25" t="s">
        <v>14</v>
      </c>
      <c r="G44" s="50">
        <v>0.25</v>
      </c>
      <c r="H44" s="50"/>
      <c r="I44" s="20"/>
    </row>
    <row r="45" spans="2:9" ht="9.75">
      <c r="B45" s="31" t="s">
        <v>55</v>
      </c>
      <c r="C45" s="31"/>
      <c r="D45" s="31"/>
      <c r="E45" s="51" t="s">
        <v>36</v>
      </c>
      <c r="F45" s="25" t="s">
        <v>14</v>
      </c>
      <c r="G45" s="50">
        <v>0.25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9.7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0</v>
      </c>
    </row>
    <row r="48" spans="2:9" ht="9.7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9.7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78</v>
      </c>
      <c r="C50" s="31"/>
      <c r="D50" s="31"/>
      <c r="E50" s="51" t="s">
        <v>79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59</v>
      </c>
      <c r="C51" s="31"/>
      <c r="D51" s="31"/>
      <c r="E51" s="51" t="s">
        <v>58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9.7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9.7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9.7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0.5" thickBot="1">
      <c r="B56" s="16"/>
      <c r="C56" s="6"/>
      <c r="D56" s="6"/>
      <c r="E56" s="1" t="s">
        <v>19</v>
      </c>
      <c r="F56" s="27">
        <f>F15+F21+F53+F47+F30+F40+F35</f>
        <v>22</v>
      </c>
      <c r="G56" s="42">
        <f>G15+G21+G53+G47+G30+G40+G35</f>
        <v>7</v>
      </c>
      <c r="H56" s="42">
        <f>H15+H21+H53+H47+H30+H40+H35</f>
        <v>0</v>
      </c>
      <c r="I56" s="27">
        <f>I15+I21+I53+I47+I30+I40+I35</f>
        <v>0</v>
      </c>
    </row>
    <row r="57" spans="2:9" ht="11.25" thickBot="1" thickTop="1">
      <c r="B57" s="43"/>
      <c r="C57" s="16"/>
      <c r="D57" s="16"/>
      <c r="E57" s="16"/>
      <c r="F57" s="1" t="s">
        <v>5</v>
      </c>
      <c r="G57" s="44">
        <f>IF((G56+H56)=0,"",G56/(G56+H56))</f>
        <v>1</v>
      </c>
      <c r="H57" s="44">
        <f>IF((G56+H56)=0,"",H56/(G56+H56))</f>
        <v>0</v>
      </c>
      <c r="I57" s="19"/>
    </row>
    <row r="58" spans="2:9" ht="10.5" thickTop="1">
      <c r="B58" s="43"/>
      <c r="C58" s="16"/>
      <c r="D58" s="16"/>
      <c r="E58" s="16"/>
      <c r="F58" s="8"/>
      <c r="G58" s="8"/>
      <c r="H58" s="8"/>
      <c r="I58" s="11"/>
    </row>
    <row r="60" ht="10.5" hidden="1" thickBot="1">
      <c r="B60" s="46" t="s">
        <v>23</v>
      </c>
    </row>
    <row r="61" ht="10.5" hidden="1" thickTop="1">
      <c r="B61" s="47" t="s">
        <v>17</v>
      </c>
    </row>
    <row r="62" ht="9.75" hidden="1">
      <c r="B62" s="47" t="s">
        <v>16</v>
      </c>
    </row>
    <row r="63" ht="9.75" hidden="1">
      <c r="B63" s="48" t="s">
        <v>18</v>
      </c>
    </row>
    <row r="64" ht="9.75" hidden="1"/>
    <row r="65" ht="10.5" hidden="1" thickBot="1">
      <c r="B65" s="46" t="s">
        <v>24</v>
      </c>
    </row>
    <row r="66" ht="10.5" hidden="1" thickTop="1">
      <c r="B66" s="47" t="s">
        <v>22</v>
      </c>
    </row>
    <row r="67" ht="9.75" hidden="1">
      <c r="B67" s="62" t="s">
        <v>60</v>
      </c>
    </row>
    <row r="68" ht="9.75" hidden="1"/>
    <row r="69" ht="10.5" hidden="1" thickBot="1">
      <c r="B69" s="46" t="s">
        <v>25</v>
      </c>
    </row>
    <row r="70" ht="10.5" hidden="1" thickTop="1">
      <c r="B70" s="47" t="s">
        <v>20</v>
      </c>
    </row>
    <row r="71" ht="9.75" hidden="1">
      <c r="B71" s="48"/>
    </row>
    <row r="72" ht="9.75" hidden="1"/>
    <row r="73" ht="10.5" hidden="1" thickBot="1">
      <c r="B73" s="46" t="s">
        <v>26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27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28</v>
      </c>
    </row>
    <row r="82" ht="10.5" hidden="1" thickTop="1">
      <c r="B82" s="47">
        <v>1</v>
      </c>
    </row>
    <row r="83" ht="9.7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s="63" t="s">
        <v>84</v>
      </c>
    </row>
    <row r="2" ht="12.75">
      <c r="A2" s="63" t="s">
        <v>83</v>
      </c>
    </row>
    <row r="3" ht="12.75">
      <c r="A3" s="63" t="s">
        <v>85</v>
      </c>
    </row>
    <row r="4" ht="12.75">
      <c r="A4" s="63"/>
    </row>
    <row r="5" ht="12.75">
      <c r="A5" s="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051023</cp:lastModifiedBy>
  <cp:lastPrinted>2001-05-29T14:33:52Z</cp:lastPrinted>
  <dcterms:created xsi:type="dcterms:W3CDTF">2000-03-13T15:50:20Z</dcterms:created>
  <dcterms:modified xsi:type="dcterms:W3CDTF">2023-05-10T18:57:09Z</dcterms:modified>
  <cp:category/>
  <cp:version/>
  <cp:contentType/>
  <cp:contentStatus/>
</cp:coreProperties>
</file>