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'Vote'!$E$41:$I$45</definedName>
    <definedName name="clearIOUVote">'Vote'!$G$41:$I$45</definedName>
    <definedName name="clearMarketers">'Vote'!$E$31:$I$33</definedName>
    <definedName name="clearMarketersVote">'Vote'!$G$31:$I$33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'Vote'!$G$40:$I$46</definedName>
    <definedName name="Marketers">'Vote'!$G$30:$I$34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<sst xmlns="http://schemas.openxmlformats.org/spreadsheetml/2006/main" count="119" uniqueCount="83">
  <si>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</si>
  <si>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</si>
  <si>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</si>
  <si>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</si>
  <si>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</si>
  <si>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</si>
  <si>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</si>
  <si>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</si>
  <si>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</si>
  <si>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</si>
  <si>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</si>
  <si>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</si>
  <si>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</si>
  <si>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</si>
  <si>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</si>
  <si>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</si>
  <si>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</si>
  <si>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</si>
  <si>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</si>
  <si>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</si>
  <si>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</si>
  <si>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</si>
  <si>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</si>
  <si>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</si>
  <si>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</si>
  <si>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</si>
  <si>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</si>
  <si>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</si>
  <si>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</si>
  <si>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</si>
  <si>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</si>
  <si>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</si>
  <si>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</si>
  <si>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</si>
  <si>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</si>
  <si>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</si>
  <si>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</si>
  <si>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</si>
  <si>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</si>
  <si>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</si>
  <si>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</si>
  <si>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</si>
  <si>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</si>
  <si>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</si>
  <si>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</si>
  <si>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</si>
  <si>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</si>
  <si>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</si>
  <si>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</si>
  <si>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</si>
  <si>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</si>
  <si>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</si>
  <si>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</si>
  <si>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</si>
  <si>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</si>
  <si>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</si>
  <si>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</si>
  <si>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</si>
  <si>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</si>
  <si>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</si>
  <si>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April 13, 2023</t>
  </si>
  <si>
    <t>Eric Goff (Nabaraj Pokharel)</t>
  </si>
  <si>
    <t>Lower Colorado River Authority (LCRA)</t>
  </si>
  <si>
    <t>Emily Jolly</t>
  </si>
  <si>
    <t>Broad Reach Power</t>
  </si>
  <si>
    <t>Bob Wittmeyer</t>
  </si>
  <si>
    <t>CenterPoint Energy</t>
  </si>
  <si>
    <t>Lone Star Transmission</t>
  </si>
  <si>
    <t>Jim Lee</t>
  </si>
  <si>
    <t>John Ritch</t>
  </si>
  <si>
    <t>GEUS</t>
  </si>
  <si>
    <t>Ashley Cotton</t>
  </si>
  <si>
    <t>City of Eastland</t>
  </si>
  <si>
    <t>Mark Dreyfus</t>
  </si>
  <si>
    <t>Calpine Corporation (Calpine)</t>
  </si>
  <si>
    <t>Bryan Sams</t>
  </si>
  <si>
    <t>Tesla</t>
  </si>
  <si>
    <t>Arushi Sharma Frank</t>
  </si>
  <si>
    <t>Blake Gross (Lauri White)</t>
  </si>
  <si>
    <t>Need &gt;50% to Pass</t>
  </si>
  <si>
    <t>Motion Carries</t>
  </si>
  <si>
    <t xml:space="preserve">PRS Motion:  To recommend approval of NPRR1168 as submitted 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</si>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</sst>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72</v>
      </c>
      <c r="C12" s="33"/>
      <c r="D12" s="36" t="s">
        <v>17</v>
      </c>
      <c r="E12" s="24" t="s">
        <v>73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61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62</v>
      </c>
      <c r="C18" s="23"/>
      <c r="D18" s="23"/>
      <c r="E18" s="24" t="s">
        <v>63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37</v>
      </c>
      <c r="F23" s="25" t="s">
        <v>14</v>
      </c>
      <c r="G23" s="50">
        <v>0.25</v>
      </c>
      <c r="H23" s="50"/>
      <c r="I23" s="20"/>
    </row>
    <row r="24" spans="2:9" ht="11.25">
      <c r="B24" s="31" t="s">
        <v>64</v>
      </c>
      <c r="C24" s="31"/>
      <c r="D24" s="31"/>
      <c r="E24" s="51" t="s">
        <v>65</v>
      </c>
      <c r="F24" s="25" t="s">
        <v>14</v>
      </c>
      <c r="G24" s="50">
        <v>0.25</v>
      </c>
      <c r="H24" s="50"/>
      <c r="I24" s="20"/>
    </row>
    <row r="25" spans="2:9" ht="11.25">
      <c r="B25" s="31" t="s">
        <v>76</v>
      </c>
      <c r="C25" s="31"/>
      <c r="D25" s="31"/>
      <c r="E25" s="51" t="s">
        <v>77</v>
      </c>
      <c r="F25" s="63"/>
      <c r="G25" s="50"/>
      <c r="H25" s="50"/>
      <c r="I25" s="20"/>
    </row>
    <row r="26" spans="2:9" ht="11.25">
      <c r="B26" s="31" t="s">
        <v>74</v>
      </c>
      <c r="C26" s="31"/>
      <c r="D26" s="31"/>
      <c r="E26" s="51" t="s">
        <v>75</v>
      </c>
      <c r="F26" s="25" t="s">
        <v>14</v>
      </c>
      <c r="G26" s="50">
        <v>0.25</v>
      </c>
      <c r="H26" s="50"/>
      <c r="I26" s="20"/>
    </row>
    <row r="27" spans="2:9" ht="11.25">
      <c r="B27" s="31" t="s">
        <v>48</v>
      </c>
      <c r="C27" s="31"/>
      <c r="D27" s="31"/>
      <c r="E27" s="51" t="s">
        <v>39</v>
      </c>
      <c r="F27" s="25" t="s">
        <v>14</v>
      </c>
      <c r="G27" s="50">
        <v>0.25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4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49</v>
      </c>
      <c r="C31" s="31"/>
      <c r="D31" s="31"/>
      <c r="E31" s="51" t="s">
        <v>33</v>
      </c>
      <c r="F31" s="25" t="s">
        <v>14</v>
      </c>
      <c r="G31" s="50">
        <v>0.5</v>
      </c>
      <c r="H31" s="50"/>
      <c r="I31" s="20"/>
    </row>
    <row r="32" spans="2:9" ht="11.25">
      <c r="B32" s="31" t="s">
        <v>58</v>
      </c>
      <c r="C32" s="31"/>
      <c r="D32" s="31"/>
      <c r="E32" s="51" t="s">
        <v>59</v>
      </c>
      <c r="F32" s="25" t="s">
        <v>14</v>
      </c>
      <c r="G32" s="50">
        <v>0.5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2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50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53</v>
      </c>
      <c r="C37" s="31"/>
      <c r="D37" s="31"/>
      <c r="E37" s="51" t="s">
        <v>54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51</v>
      </c>
      <c r="C41" s="31"/>
      <c r="D41" s="31"/>
      <c r="E41" s="51" t="s">
        <v>35</v>
      </c>
      <c r="F41" s="25" t="s">
        <v>14</v>
      </c>
      <c r="G41" s="50">
        <v>0.25</v>
      </c>
      <c r="H41" s="50"/>
      <c r="I41" s="20"/>
    </row>
    <row r="42" spans="2:9" ht="11.25">
      <c r="B42" s="31" t="s">
        <v>66</v>
      </c>
      <c r="C42" s="31"/>
      <c r="D42" s="31"/>
      <c r="E42" s="51" t="s">
        <v>68</v>
      </c>
      <c r="F42" s="25" t="s">
        <v>14</v>
      </c>
      <c r="G42" s="50">
        <v>0.25</v>
      </c>
      <c r="H42" s="50"/>
      <c r="I42" s="20"/>
    </row>
    <row r="43" spans="2:9" ht="11.25">
      <c r="B43" s="31" t="s">
        <v>67</v>
      </c>
      <c r="C43" s="31"/>
      <c r="D43" s="31"/>
      <c r="E43" s="51" t="s">
        <v>69</v>
      </c>
      <c r="F43" s="25" t="s">
        <v>14</v>
      </c>
      <c r="G43" s="50">
        <v>0.25</v>
      </c>
      <c r="H43" s="50"/>
      <c r="I43" s="20"/>
    </row>
    <row r="44" spans="2:9" ht="11.25">
      <c r="B44" s="31" t="s">
        <v>52</v>
      </c>
      <c r="C44" s="31"/>
      <c r="D44" s="31"/>
      <c r="E44" s="51" t="s">
        <v>78</v>
      </c>
      <c r="F44" s="25" t="s">
        <v>14</v>
      </c>
      <c r="G44" s="50">
        <v>0.25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COUNTA(F40:F45)</f>
        <v>4</v>
      </c>
      <c r="G46" s="28">
        <f>SUM(G40:G45)</f>
        <v>1</v>
      </c>
      <c r="H46" s="29">
        <f>SUM(H40:H45)</f>
        <v>0</v>
      </c>
      <c r="I46" s="27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40</v>
      </c>
      <c r="F48" s="25" t="s">
        <v>14</v>
      </c>
      <c r="G48" s="50">
        <v>0.3333333333333333</v>
      </c>
      <c r="H48" s="50"/>
      <c r="I48" s="20"/>
    </row>
    <row r="49" spans="2:9" ht="11.25">
      <c r="B49" s="31" t="s">
        <v>70</v>
      </c>
      <c r="C49" s="31"/>
      <c r="D49" s="31"/>
      <c r="E49" s="51" t="s">
        <v>71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56</v>
      </c>
      <c r="C50" s="31"/>
      <c r="D50" s="31"/>
      <c r="E50" s="51" t="s">
        <v>55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F15+F21+F52+F46+F29+F39+F34</f>
        <v>21</v>
      </c>
      <c r="G55" s="42">
        <f>G15+G21+G52+G46+G29+G39+G34</f>
        <v>7</v>
      </c>
      <c r="H55" s="42">
        <f>H15+H21+H52+H46+H29+H39+H34</f>
        <v>0</v>
      </c>
      <c r="I55" s="27">
        <f>I15+I21+I52+I46+I29+I39+I34</f>
        <v>0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57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5:I45 I47 I10 F14:I14 F16:I16">
      <formula1>#REF!</formula1>
    </dataValidation>
    <dataValidation type="list" showInputMessage="1" showErrorMessage="1" sqref="F31:F32 F48:F50 F17:F19 F23:F27 F36:F38 F41:F44">
      <formula1>$B$73:$B$74</formula1>
    </dataValidation>
    <dataValidation type="list" showInputMessage="1" showErrorMessage="1" sqref="I31:I32 I48:I50 I17:I19 I23:I27 I11:I13 I36:I38 I41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2023-04-14T12:53:40Z</dcterms:modified>
  <cp:category/>
  <cp:version/>
  <cp:contentType/>
  <cp:contentStatus/>
</cp:coreProperties>
</file>