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cot.sharepoint.com/sites/IDT-PhaseIIMarketDesign/Shared Documents/General/Bridging Workshop Comment Form feedback/"/>
    </mc:Choice>
  </mc:AlternateContent>
  <xr:revisionPtr revIDLastSave="48" documentId="8_{CA05CC03-23A1-4417-8853-8D150536A2ED}" xr6:coauthVersionLast="47" xr6:coauthVersionMax="47" xr10:uidLastSave="{823042FB-4D39-433C-A821-CA632249A7F9}"/>
  <bookViews>
    <workbookView xWindow="15" yWindow="15" windowWidth="28770" windowHeight="16170" xr2:uid="{47CAD8BF-116D-4DBB-87A7-A291437C0F26}"/>
  </bookViews>
  <sheets>
    <sheet name="Summary" sheetId="2" r:id="rId1"/>
    <sheet name="Matrix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D4" i="2"/>
  <c r="E4" i="2"/>
  <c r="F4" i="2"/>
  <c r="G4" i="2"/>
  <c r="D5" i="2"/>
  <c r="E5" i="2"/>
  <c r="F5" i="2"/>
  <c r="G5" i="2"/>
  <c r="D6" i="2"/>
  <c r="E6" i="2"/>
  <c r="F6" i="2"/>
  <c r="G6" i="2"/>
  <c r="C5" i="2"/>
  <c r="C6" i="2"/>
  <c r="C4" i="2"/>
  <c r="H35" i="1"/>
  <c r="G35" i="1"/>
  <c r="F35" i="1"/>
  <c r="E35" i="1"/>
  <c r="D35" i="1"/>
  <c r="H34" i="1"/>
  <c r="G34" i="1"/>
  <c r="F34" i="1"/>
  <c r="E34" i="1"/>
  <c r="D34" i="1"/>
  <c r="H33" i="1"/>
  <c r="H36" i="1" s="1"/>
  <c r="G33" i="1"/>
  <c r="G36" i="1" s="1"/>
  <c r="F33" i="1"/>
  <c r="F36" i="1" s="1"/>
  <c r="E33" i="1"/>
  <c r="E36" i="1" s="1"/>
  <c r="D33" i="1"/>
  <c r="C35" i="1"/>
  <c r="C34" i="1"/>
  <c r="C33" i="1"/>
  <c r="C36" i="1" l="1"/>
  <c r="D36" i="1"/>
</calcChain>
</file>

<file path=xl/sharedStrings.xml><?xml version="1.0" encoding="utf-8"?>
<sst xmlns="http://schemas.openxmlformats.org/spreadsheetml/2006/main" count="231" uniqueCount="72">
  <si>
    <t>Y</t>
  </si>
  <si>
    <t>Yes</t>
  </si>
  <si>
    <t>Phase II Market Design Bridging Options</t>
  </si>
  <si>
    <t>M</t>
  </si>
  <si>
    <t>Yes, Modified</t>
  </si>
  <si>
    <t>Basic manual implementation of settlement component of PCM</t>
  </si>
  <si>
    <t>N</t>
  </si>
  <si>
    <t>No</t>
  </si>
  <si>
    <t>Procure additional AS</t>
  </si>
  <si>
    <t>Enhance ORDC</t>
  </si>
  <si>
    <t>Backstop Reserve Service</t>
  </si>
  <si>
    <t>Contracts for Capacity</t>
  </si>
  <si>
    <t>Publish Indicative PCM Values</t>
  </si>
  <si>
    <t>Option 1</t>
  </si>
  <si>
    <t>Option 2</t>
  </si>
  <si>
    <t>Option 3</t>
  </si>
  <si>
    <t>Option 4</t>
  </si>
  <si>
    <t>Option 5</t>
  </si>
  <si>
    <t>Option 6</t>
  </si>
  <si>
    <t>No.</t>
  </si>
  <si>
    <t>Market Participant</t>
  </si>
  <si>
    <t>Other and Comments</t>
  </si>
  <si>
    <t>Lyondell Chemical Company</t>
  </si>
  <si>
    <t>Implement DRRS</t>
  </si>
  <si>
    <t>IMM</t>
  </si>
  <si>
    <t>Prefers AS if creative solution for uncertainty product</t>
  </si>
  <si>
    <t>STEC</t>
  </si>
  <si>
    <t>Reliant</t>
  </si>
  <si>
    <t>TEX-GEN</t>
  </si>
  <si>
    <t>Enchanted Rock</t>
  </si>
  <si>
    <t>Shell</t>
  </si>
  <si>
    <t>Constellation</t>
  </si>
  <si>
    <t>TSPA &amp; SEIA</t>
  </si>
  <si>
    <t>Engie</t>
  </si>
  <si>
    <t>GVEC</t>
  </si>
  <si>
    <t>Manual PCM only if approved by Lege. If blank, no position</t>
  </si>
  <si>
    <t>Luminant</t>
  </si>
  <si>
    <t>Texas Advanced Energy Business Aliance</t>
  </si>
  <si>
    <t>Support no option at ths time; if one must be chosen prefer indicative PCM and NO manual PCM</t>
  </si>
  <si>
    <t>Texas Oil &amp; Gas Association</t>
  </si>
  <si>
    <t>No need for a bridge solution at this time</t>
  </si>
  <si>
    <t>Steel Mills</t>
  </si>
  <si>
    <t>CPS</t>
  </si>
  <si>
    <t>Hunt Energy (HEN)</t>
  </si>
  <si>
    <t>Unique proposal to use ORDC to implement PCM as ex-post adder and post what increase in adders would have been 30 riskiest hours over last 10 years</t>
  </si>
  <si>
    <t>Sierra Club</t>
  </si>
  <si>
    <t>Create 2 hour service; blank no position</t>
  </si>
  <si>
    <t>Cathy Webking (TEAM)</t>
  </si>
  <si>
    <t>Whichever option chosen consider impact to Retail customers; Option 2 convert NS to 2 hour product could have merit</t>
  </si>
  <si>
    <t>OPUC (Eric Goff)</t>
  </si>
  <si>
    <t>LCRA</t>
  </si>
  <si>
    <t>TIEC</t>
  </si>
  <si>
    <t>Prefer DRRS (not a bridging option); second preference is Option 4 with more defined information</t>
  </si>
  <si>
    <t>Broad Reach/Plus Power</t>
  </si>
  <si>
    <t>Octopus</t>
  </si>
  <si>
    <t>Calpine</t>
  </si>
  <si>
    <t>sum</t>
  </si>
  <si>
    <t>Option 3: If payment only during periods of net peak load when payment would go to dispatchable gen then could be an option. 
Option 5: RMR should be used only for true retirements and per protocol</t>
  </si>
  <si>
    <t>Option 3: 6500 Reserves and price floor of 4.0
MMBtu/MW multiplied by the FIP for each day.
Option 6: Indicative price should represent actual clearing mechanics</t>
  </si>
  <si>
    <t>Option 3: Prefer changes to slope of curve however if price floor is best option then floor should be more like 6000MW  at $100 and 5500MW at $250</t>
  </si>
  <si>
    <t>Option 2: More AS should be second choice behind Option 3. Should target modification to NS into 30 min + 2 hr product by adding constraints in DAM clearing
Option 3: At the beginning of each year, ERCOT could do an estimate of net revenue for the next year and add another ORDC floor at 3500MW or 4000MW of reserves to a level that will increase revenue to CONE. If CONE is not met that year, then next year’s calculation could be adjusted to cover for it. If net revenue crosses 95% of CONE, then the floor could be removed to revert to the original ORDC for the rest of the year to better hit the target of net revenue equal to CONE. 
Option 6: Back Cast of PCM pricing is more appropriate</t>
  </si>
  <si>
    <t xml:space="preserve">Option 1: Request clear implementation schedule and 6 months notice prior to first bill. </t>
  </si>
  <si>
    <t>Option 2: Purchase more NS &amp; ECRS; add 2 hr start service: Option 4 if chosen should correspond to Cobos memo</t>
  </si>
  <si>
    <t>If option 4 is chosen must adress how to remove competitive advantage of BRS resources.</t>
  </si>
  <si>
    <t>Option 2 - How will reduce or eliminate RUC? Option 3 are other changes also needed based on weather, high demand, etc? What impact to RUC? Can similar effects be met with MCL/SD tweaks? Option 4 if can reduce RUC but not preferred choice; Option 5 if only to retirements for economics but not preferred; Option 6 only if PCM is ultimately chosen</t>
  </si>
  <si>
    <t>Option 2 should only be done in conjunction with a  long lead time (2025/2026) which will still send investment signal; Option 3 could be effective if designed correctly; Option 4 has a lot of details to be worked out; Option 6 could be effective but details may take longer to be considered for bridging timeline</t>
  </si>
  <si>
    <t>Any option chosen should coordinate with PUCT to allow pass through to retail customers; Include reduction of demand as an option to any proposal to PUCT</t>
  </si>
  <si>
    <t>Prefer shift of value of X or revising VOLL (up); blank no position</t>
  </si>
  <si>
    <t>Categories</t>
  </si>
  <si>
    <t>Option 1 only if 1-2 year lead in and policies allowing pass through to retail contracts; Option 3 Reserve thresholds should align with RT operating reserve margins and price likely $20-$25 on average; if blank no position</t>
  </si>
  <si>
    <t>ORDC change should be permanent and be accompanied by Non-Spin procurement reduction
Option 5: RMR only as necessary for retirments</t>
  </si>
  <si>
    <t>Option 2: Use Non-Spin to meet target margin of online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</si>
</sst>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quotePrefix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/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0"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7252FE-521F-4CF5-B846-0A99D797436A}" name="Table1" displayName="Table1" ref="A6:I31" totalsRowShown="0" headerRowDxfId="9" dataDxfId="8">
  <tableColumns count="9">
    <tableColumn id="1" xr3:uid="{B3B0648B-52B3-4FAF-B1C8-734C970D1988}" name="No." dataDxfId="7"/>
    <tableColumn id="2" xr3:uid="{3C4D2F11-2E49-469C-B68D-278994E8E63F}" name="Market Participant"/>
    <tableColumn id="3" xr3:uid="{F1E33AE0-A7CA-4D13-AFA2-849938A21651}" name="Basic manual implementation of settlement component of PCM" dataDxfId="6"/>
    <tableColumn id="4" xr3:uid="{BC2A45BA-3E4B-460B-9AE0-99499E99C0C3}" name="Procure additional AS" dataDxfId="5"/>
    <tableColumn id="5" xr3:uid="{F935E0A4-441E-47D6-A242-CC140DC34DA2}" name="Enhance ORDC" dataDxfId="4"/>
    <tableColumn id="6" xr3:uid="{7B2256C7-DE35-44E7-8171-19D9A5979CAD}" name="Backstop Reserve Service" dataDxfId="3"/>
    <tableColumn id="7" xr3:uid="{9FF19937-DB12-4FDC-AD9B-28D9A3737C1A}" name="Contracts for Capacity" dataDxfId="2"/>
    <tableColumn id="8" xr3:uid="{D7183698-7568-4485-A29B-81603F9A6C8C}" name="Publish Indicative PCM Values" dataDxfId="1"/>
    <tableColumn id="9" xr3:uid="{AB9FCB2C-3AD7-464D-849C-BCFC74067067}" name="Other and Com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FEFFA-DDBF-4149-AEA6-1D8DAF83232F}">
  <dimension ref="B2:H6"/>
  <sheetViews>
    <sheetView tabSelected="1" workbookViewId="0">
      <selection activeCell="O25" sqref="O25"/>
    </sheetView>
  </sheetViews>
  <sheetFormatPr defaultRowHeight="15" x14ac:dyDescent="0.25"/>
  <cols>
    <col min="2" max="2" width="13.28515625" bestFit="1" customWidth="1"/>
    <col min="3" max="3" width="15.85546875" customWidth="1"/>
    <col min="4" max="4" width="13.140625" customWidth="1"/>
    <col min="5" max="5" width="13.28515625" customWidth="1"/>
    <col min="6" max="6" width="13" customWidth="1"/>
    <col min="7" max="8" width="12.5703125" customWidth="1"/>
  </cols>
  <sheetData>
    <row r="2" spans="2:8" x14ac:dyDescent="0.25"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</row>
    <row r="3" spans="2:8" ht="75" x14ac:dyDescent="0.25">
      <c r="C3" s="4" t="s">
        <v>5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</row>
    <row r="4" spans="2:8" x14ac:dyDescent="0.25">
      <c r="B4" s="1" t="s">
        <v>1</v>
      </c>
      <c r="C4">
        <f>Matrix!C33</f>
        <v>1</v>
      </c>
      <c r="D4">
        <f>Matrix!D33</f>
        <v>3</v>
      </c>
      <c r="E4">
        <f>Matrix!E33</f>
        <v>10</v>
      </c>
      <c r="F4">
        <f>Matrix!F33</f>
        <v>1</v>
      </c>
      <c r="G4">
        <f>Matrix!G33</f>
        <v>1</v>
      </c>
      <c r="H4">
        <f>Matrix!H33</f>
        <v>10</v>
      </c>
    </row>
    <row r="5" spans="2:8" x14ac:dyDescent="0.25">
      <c r="B5" s="1" t="s">
        <v>4</v>
      </c>
      <c r="C5">
        <f>Matrix!C34</f>
        <v>3</v>
      </c>
      <c r="D5">
        <f>Matrix!D34</f>
        <v>7</v>
      </c>
      <c r="E5">
        <f>Matrix!E34</f>
        <v>5</v>
      </c>
      <c r="F5">
        <f>Matrix!F34</f>
        <v>4</v>
      </c>
      <c r="G5">
        <f>Matrix!G34</f>
        <v>3</v>
      </c>
      <c r="H5">
        <f>Matrix!H34</f>
        <v>6</v>
      </c>
    </row>
    <row r="6" spans="2:8" x14ac:dyDescent="0.25">
      <c r="B6" s="1" t="s">
        <v>7</v>
      </c>
      <c r="C6">
        <f>Matrix!C35</f>
        <v>20</v>
      </c>
      <c r="D6">
        <f>Matrix!D35</f>
        <v>13</v>
      </c>
      <c r="E6">
        <f>Matrix!E35</f>
        <v>9</v>
      </c>
      <c r="F6">
        <f>Matrix!F35</f>
        <v>19</v>
      </c>
      <c r="G6">
        <f>Matrix!G35</f>
        <v>18</v>
      </c>
      <c r="H6">
        <f>Matrix!H35</f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11ACA-3222-4B71-A6C3-0E4425C91504}">
  <dimension ref="A1:I3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13" sqref="A13"/>
      <selection pane="bottomRight" activeCell="I17" sqref="I17"/>
    </sheetView>
  </sheetViews>
  <sheetFormatPr defaultRowHeight="15" x14ac:dyDescent="0.25"/>
  <cols>
    <col min="1" max="1" width="8.140625" style="1" customWidth="1"/>
    <col min="2" max="2" width="33.42578125" customWidth="1"/>
    <col min="3" max="3" width="15.85546875" style="1" customWidth="1"/>
    <col min="4" max="4" width="13.140625" style="1" customWidth="1"/>
    <col min="5" max="5" width="13.28515625" style="1" customWidth="1"/>
    <col min="6" max="6" width="13" style="1" customWidth="1"/>
    <col min="7" max="8" width="12.5703125" style="1" customWidth="1"/>
    <col min="9" max="9" width="50.7109375" style="9" customWidth="1"/>
    <col min="10" max="10" width="6.140625" customWidth="1"/>
    <col min="11" max="11" width="5.7109375" customWidth="1"/>
    <col min="12" max="12" width="14.28515625" customWidth="1"/>
  </cols>
  <sheetData>
    <row r="1" spans="1:9" ht="18.75" x14ac:dyDescent="0.3">
      <c r="B1" s="12" t="s">
        <v>68</v>
      </c>
      <c r="C1" s="14" t="s">
        <v>2</v>
      </c>
      <c r="D1" s="14"/>
      <c r="E1" s="14"/>
      <c r="F1" s="14"/>
      <c r="G1" s="14"/>
      <c r="H1" s="14"/>
    </row>
    <row r="2" spans="1:9" s="8" customFormat="1" ht="18.75" x14ac:dyDescent="0.3">
      <c r="A2" s="7" t="s">
        <v>0</v>
      </c>
      <c r="B2" t="s">
        <v>1</v>
      </c>
      <c r="C2" s="13"/>
      <c r="D2" s="13"/>
      <c r="E2" s="13"/>
      <c r="F2" s="13"/>
      <c r="G2" s="13"/>
      <c r="H2" s="13"/>
      <c r="I2" s="15"/>
    </row>
    <row r="3" spans="1:9" x14ac:dyDescent="0.25">
      <c r="A3" s="7" t="s">
        <v>3</v>
      </c>
      <c r="B3" t="s">
        <v>4</v>
      </c>
      <c r="C3" s="3"/>
      <c r="D3" s="2"/>
      <c r="I3" s="16"/>
    </row>
    <row r="4" spans="1:9" x14ac:dyDescent="0.25">
      <c r="A4" s="7" t="s">
        <v>6</v>
      </c>
      <c r="B4" t="s">
        <v>7</v>
      </c>
      <c r="C4" s="3"/>
      <c r="D4" s="2"/>
      <c r="I4" s="16"/>
    </row>
    <row r="5" spans="1:9" x14ac:dyDescent="0.25"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</row>
    <row r="6" spans="1:9" s="6" customFormat="1" ht="75" x14ac:dyDescent="0.25">
      <c r="A6" s="4" t="s">
        <v>19</v>
      </c>
      <c r="B6" s="5" t="s">
        <v>20</v>
      </c>
      <c r="C6" s="4" t="s">
        <v>5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21</v>
      </c>
    </row>
    <row r="7" spans="1:9" ht="15" customHeight="1" x14ac:dyDescent="0.25">
      <c r="A7" s="1">
        <v>1</v>
      </c>
      <c r="B7" t="s">
        <v>22</v>
      </c>
      <c r="C7" s="1" t="s">
        <v>6</v>
      </c>
      <c r="D7" s="1" t="s">
        <v>6</v>
      </c>
      <c r="E7" s="1" t="s">
        <v>6</v>
      </c>
      <c r="F7" s="1" t="s">
        <v>6</v>
      </c>
      <c r="G7" s="11" t="s">
        <v>6</v>
      </c>
      <c r="H7" s="1" t="s">
        <v>6</v>
      </c>
      <c r="I7" s="9" t="s">
        <v>23</v>
      </c>
    </row>
    <row r="8" spans="1:9" x14ac:dyDescent="0.25">
      <c r="A8" s="1">
        <v>2</v>
      </c>
      <c r="B8" t="s">
        <v>24</v>
      </c>
      <c r="C8" s="1" t="s">
        <v>6</v>
      </c>
      <c r="D8" s="1" t="s">
        <v>3</v>
      </c>
      <c r="E8" s="1" t="s">
        <v>6</v>
      </c>
      <c r="F8" s="1" t="s">
        <v>6</v>
      </c>
      <c r="G8" s="1" t="s">
        <v>6</v>
      </c>
      <c r="H8" s="1" t="s">
        <v>0</v>
      </c>
      <c r="I8" s="9" t="s">
        <v>25</v>
      </c>
    </row>
    <row r="9" spans="1:9" ht="75" x14ac:dyDescent="0.25">
      <c r="A9" s="1">
        <v>3</v>
      </c>
      <c r="B9" t="s">
        <v>26</v>
      </c>
      <c r="C9" s="1" t="s">
        <v>6</v>
      </c>
      <c r="D9" s="1" t="s">
        <v>6</v>
      </c>
      <c r="E9" s="1" t="s">
        <v>3</v>
      </c>
      <c r="F9" s="1" t="s">
        <v>6</v>
      </c>
      <c r="G9" s="1" t="s">
        <v>3</v>
      </c>
      <c r="H9" s="1" t="s">
        <v>0</v>
      </c>
      <c r="I9" s="9" t="s">
        <v>57</v>
      </c>
    </row>
    <row r="10" spans="1:9" ht="45" x14ac:dyDescent="0.25">
      <c r="A10" s="1">
        <v>4</v>
      </c>
      <c r="B10" t="s">
        <v>27</v>
      </c>
      <c r="C10" s="1" t="s">
        <v>6</v>
      </c>
      <c r="D10" s="1" t="s">
        <v>6</v>
      </c>
      <c r="E10" s="1" t="s">
        <v>0</v>
      </c>
      <c r="F10" s="1" t="s">
        <v>6</v>
      </c>
      <c r="G10" s="1" t="s">
        <v>3</v>
      </c>
      <c r="H10" s="1" t="s">
        <v>0</v>
      </c>
      <c r="I10" s="9" t="s">
        <v>70</v>
      </c>
    </row>
    <row r="11" spans="1:9" ht="60" x14ac:dyDescent="0.25">
      <c r="A11" s="1">
        <v>5</v>
      </c>
      <c r="B11" t="s">
        <v>28</v>
      </c>
      <c r="C11" s="1" t="s">
        <v>6</v>
      </c>
      <c r="D11" s="1" t="s">
        <v>6</v>
      </c>
      <c r="E11" s="1" t="s">
        <v>0</v>
      </c>
      <c r="F11" s="1" t="s">
        <v>6</v>
      </c>
      <c r="G11" s="1" t="s">
        <v>6</v>
      </c>
      <c r="H11" s="1" t="s">
        <v>3</v>
      </c>
      <c r="I11" s="9" t="s">
        <v>58</v>
      </c>
    </row>
    <row r="12" spans="1:9" ht="45" x14ac:dyDescent="0.25">
      <c r="A12" s="1">
        <v>6</v>
      </c>
      <c r="B12" t="s">
        <v>29</v>
      </c>
      <c r="C12" s="1" t="s">
        <v>6</v>
      </c>
      <c r="D12" s="1" t="s">
        <v>6</v>
      </c>
      <c r="E12" s="1" t="s">
        <v>3</v>
      </c>
      <c r="F12" s="1" t="s">
        <v>6</v>
      </c>
      <c r="G12" s="1" t="s">
        <v>6</v>
      </c>
      <c r="H12" s="1" t="s">
        <v>6</v>
      </c>
      <c r="I12" s="9" t="s">
        <v>59</v>
      </c>
    </row>
    <row r="13" spans="1:9" ht="210" x14ac:dyDescent="0.25">
      <c r="A13" s="1">
        <v>7</v>
      </c>
      <c r="B13" t="s">
        <v>30</v>
      </c>
      <c r="C13" s="1" t="s">
        <v>6</v>
      </c>
      <c r="D13" s="1" t="s">
        <v>3</v>
      </c>
      <c r="E13" s="1" t="s">
        <v>3</v>
      </c>
      <c r="F13" s="1" t="s">
        <v>6</v>
      </c>
      <c r="G13" s="1" t="s">
        <v>6</v>
      </c>
      <c r="H13" s="1" t="s">
        <v>3</v>
      </c>
      <c r="I13" s="9" t="s">
        <v>60</v>
      </c>
    </row>
    <row r="14" spans="1:9" ht="30" x14ac:dyDescent="0.25">
      <c r="A14" s="1">
        <v>8</v>
      </c>
      <c r="B14" t="s">
        <v>31</v>
      </c>
      <c r="C14" s="1" t="s">
        <v>0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0</v>
      </c>
      <c r="I14" s="9" t="s">
        <v>61</v>
      </c>
    </row>
    <row r="15" spans="1:9" ht="45" x14ac:dyDescent="0.25">
      <c r="A15" s="1">
        <v>9</v>
      </c>
      <c r="B15" t="s">
        <v>32</v>
      </c>
      <c r="C15" s="1" t="s">
        <v>6</v>
      </c>
      <c r="D15" s="1" t="s">
        <v>0</v>
      </c>
      <c r="E15" s="1" t="s">
        <v>0</v>
      </c>
      <c r="F15" s="1" t="s">
        <v>3</v>
      </c>
      <c r="G15" s="1" t="s">
        <v>6</v>
      </c>
      <c r="H15" s="1" t="s">
        <v>0</v>
      </c>
      <c r="I15" s="9" t="s">
        <v>62</v>
      </c>
    </row>
    <row r="16" spans="1:9" x14ac:dyDescent="0.25">
      <c r="A16" s="1">
        <v>10</v>
      </c>
      <c r="B16" t="s">
        <v>33</v>
      </c>
      <c r="C16" s="1" t="s">
        <v>6</v>
      </c>
      <c r="D16" s="1" t="s">
        <v>6</v>
      </c>
      <c r="E16" s="1" t="s">
        <v>0</v>
      </c>
      <c r="F16" s="1" t="s">
        <v>6</v>
      </c>
      <c r="G16" s="1" t="s">
        <v>6</v>
      </c>
      <c r="H16" s="1" t="s">
        <v>0</v>
      </c>
    </row>
    <row r="17" spans="1:9" ht="30" x14ac:dyDescent="0.25">
      <c r="A17" s="1">
        <v>11</v>
      </c>
      <c r="B17" t="s">
        <v>34</v>
      </c>
      <c r="C17" s="1" t="s">
        <v>3</v>
      </c>
      <c r="F17" s="1" t="s">
        <v>6</v>
      </c>
      <c r="H17" s="1" t="s">
        <v>3</v>
      </c>
      <c r="I17" s="9" t="s">
        <v>35</v>
      </c>
    </row>
    <row r="18" spans="1:9" ht="75" x14ac:dyDescent="0.25">
      <c r="A18" s="1">
        <v>12</v>
      </c>
      <c r="B18" t="s">
        <v>36</v>
      </c>
      <c r="C18" s="1" t="s">
        <v>3</v>
      </c>
      <c r="D18" s="1" t="s">
        <v>6</v>
      </c>
      <c r="E18" s="1" t="s">
        <v>0</v>
      </c>
      <c r="F18" s="1" t="s">
        <v>6</v>
      </c>
      <c r="H18" s="1" t="s">
        <v>0</v>
      </c>
      <c r="I18" s="9" t="s">
        <v>69</v>
      </c>
    </row>
    <row r="19" spans="1:9" ht="30" x14ac:dyDescent="0.25">
      <c r="A19" s="1">
        <v>13</v>
      </c>
      <c r="B19" t="s">
        <v>37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3</v>
      </c>
      <c r="I19" s="9" t="s">
        <v>38</v>
      </c>
    </row>
    <row r="20" spans="1:9" x14ac:dyDescent="0.25">
      <c r="A20" s="1">
        <v>14</v>
      </c>
      <c r="B20" t="s">
        <v>39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9" t="s">
        <v>40</v>
      </c>
    </row>
    <row r="21" spans="1:9" ht="30" x14ac:dyDescent="0.25">
      <c r="A21" s="1">
        <v>15</v>
      </c>
      <c r="B21" t="s">
        <v>41</v>
      </c>
      <c r="C21" s="1" t="s">
        <v>6</v>
      </c>
      <c r="D21" s="1" t="s">
        <v>6</v>
      </c>
      <c r="E21" s="1" t="s">
        <v>0</v>
      </c>
      <c r="F21" s="1" t="s">
        <v>6</v>
      </c>
      <c r="G21" s="1" t="s">
        <v>6</v>
      </c>
      <c r="H21" s="1" t="s">
        <v>6</v>
      </c>
      <c r="I21" s="9" t="s">
        <v>63</v>
      </c>
    </row>
    <row r="22" spans="1:9" ht="105" x14ac:dyDescent="0.25">
      <c r="A22" s="1">
        <v>16</v>
      </c>
      <c r="B22" t="s">
        <v>42</v>
      </c>
      <c r="C22" s="1" t="s">
        <v>6</v>
      </c>
      <c r="D22" s="1" t="s">
        <v>3</v>
      </c>
      <c r="E22" s="1" t="s">
        <v>0</v>
      </c>
      <c r="F22" s="1" t="s">
        <v>3</v>
      </c>
      <c r="G22" s="1" t="s">
        <v>3</v>
      </c>
      <c r="H22" s="1" t="s">
        <v>3</v>
      </c>
      <c r="I22" s="9" t="s">
        <v>64</v>
      </c>
    </row>
    <row r="23" spans="1:9" ht="45" x14ac:dyDescent="0.25">
      <c r="A23" s="1">
        <v>17</v>
      </c>
      <c r="B23" t="s">
        <v>43</v>
      </c>
      <c r="C23" s="1" t="s">
        <v>3</v>
      </c>
      <c r="D23" s="1" t="s">
        <v>0</v>
      </c>
      <c r="E23" s="1" t="s">
        <v>6</v>
      </c>
      <c r="F23" s="1" t="s">
        <v>0</v>
      </c>
      <c r="G23" s="1" t="s">
        <v>0</v>
      </c>
      <c r="H23" s="1" t="s">
        <v>0</v>
      </c>
      <c r="I23" s="9" t="s">
        <v>44</v>
      </c>
    </row>
    <row r="24" spans="1:9" x14ac:dyDescent="0.25">
      <c r="A24" s="1">
        <v>18</v>
      </c>
      <c r="B24" t="s">
        <v>45</v>
      </c>
      <c r="C24" s="1" t="s">
        <v>6</v>
      </c>
      <c r="D24" s="1" t="s">
        <v>0</v>
      </c>
      <c r="E24" s="1" t="s">
        <v>6</v>
      </c>
      <c r="F24" s="1" t="s">
        <v>6</v>
      </c>
      <c r="G24" s="1" t="s">
        <v>6</v>
      </c>
      <c r="I24" s="9" t="s">
        <v>46</v>
      </c>
    </row>
    <row r="25" spans="1:9" ht="45" x14ac:dyDescent="0.25">
      <c r="A25" s="1">
        <v>19</v>
      </c>
      <c r="B25" t="s">
        <v>47</v>
      </c>
      <c r="C25" s="1" t="s">
        <v>6</v>
      </c>
      <c r="D25" s="1" t="s">
        <v>3</v>
      </c>
      <c r="E25" s="1" t="s">
        <v>6</v>
      </c>
      <c r="F25" s="1" t="s">
        <v>6</v>
      </c>
      <c r="G25" s="1" t="s">
        <v>6</v>
      </c>
      <c r="H25" s="1" t="s">
        <v>6</v>
      </c>
      <c r="I25" s="9" t="s">
        <v>48</v>
      </c>
    </row>
    <row r="26" spans="1:9" ht="90" x14ac:dyDescent="0.25">
      <c r="A26" s="1">
        <v>20</v>
      </c>
      <c r="B26" t="s">
        <v>49</v>
      </c>
      <c r="C26" s="1" t="s">
        <v>6</v>
      </c>
      <c r="D26" s="1" t="s">
        <v>3</v>
      </c>
      <c r="E26" s="1" t="s">
        <v>3</v>
      </c>
      <c r="F26" s="1" t="s">
        <v>3</v>
      </c>
      <c r="G26" s="1" t="s">
        <v>6</v>
      </c>
      <c r="H26" s="1" t="s">
        <v>3</v>
      </c>
      <c r="I26" s="9" t="s">
        <v>65</v>
      </c>
    </row>
    <row r="27" spans="1:9" ht="30" x14ac:dyDescent="0.25">
      <c r="A27" s="1">
        <v>21</v>
      </c>
      <c r="B27" t="s">
        <v>50</v>
      </c>
      <c r="C27" s="1" t="s">
        <v>6</v>
      </c>
      <c r="D27" s="1" t="s">
        <v>3</v>
      </c>
      <c r="E27" s="1" t="s">
        <v>0</v>
      </c>
      <c r="F27" s="1" t="s">
        <v>6</v>
      </c>
      <c r="G27" s="1" t="s">
        <v>6</v>
      </c>
      <c r="H27" s="1" t="s">
        <v>0</v>
      </c>
      <c r="I27" s="9" t="s">
        <v>71</v>
      </c>
    </row>
    <row r="28" spans="1:9" ht="30" x14ac:dyDescent="0.25">
      <c r="A28" s="1">
        <v>22</v>
      </c>
      <c r="B28" t="s">
        <v>51</v>
      </c>
      <c r="C28" s="1" t="s">
        <v>6</v>
      </c>
      <c r="D28" s="1" t="s">
        <v>6</v>
      </c>
      <c r="E28" s="1" t="s">
        <v>6</v>
      </c>
      <c r="F28" s="1" t="s">
        <v>3</v>
      </c>
      <c r="G28" s="1" t="s">
        <v>6</v>
      </c>
      <c r="H28" s="1" t="s">
        <v>6</v>
      </c>
      <c r="I28" s="9" t="s">
        <v>52</v>
      </c>
    </row>
    <row r="29" spans="1:9" x14ac:dyDescent="0.25">
      <c r="A29" s="1">
        <v>23</v>
      </c>
      <c r="B29" t="s">
        <v>53</v>
      </c>
      <c r="C29" s="1" t="s">
        <v>6</v>
      </c>
      <c r="D29" s="1" t="s">
        <v>6</v>
      </c>
      <c r="E29" s="1" t="s">
        <v>0</v>
      </c>
      <c r="F29" s="1" t="s">
        <v>6</v>
      </c>
      <c r="G29" s="1" t="s">
        <v>6</v>
      </c>
      <c r="H29" s="1" t="s">
        <v>6</v>
      </c>
    </row>
    <row r="30" spans="1:9" ht="60" x14ac:dyDescent="0.25">
      <c r="A30" s="1">
        <v>24</v>
      </c>
      <c r="B30" t="s">
        <v>54</v>
      </c>
      <c r="C30" s="1" t="s">
        <v>6</v>
      </c>
      <c r="D30" s="1" t="s">
        <v>3</v>
      </c>
      <c r="E30" s="1" t="s">
        <v>3</v>
      </c>
      <c r="F30" s="1" t="s">
        <v>6</v>
      </c>
      <c r="G30" s="1" t="s">
        <v>6</v>
      </c>
      <c r="H30" s="1" t="s">
        <v>6</v>
      </c>
      <c r="I30" s="9" t="s">
        <v>66</v>
      </c>
    </row>
    <row r="31" spans="1:9" ht="30" x14ac:dyDescent="0.25">
      <c r="A31" s="1">
        <v>25</v>
      </c>
      <c r="B31" t="s">
        <v>55</v>
      </c>
      <c r="E31" s="1" t="s">
        <v>0</v>
      </c>
      <c r="H31" s="1" t="s">
        <v>0</v>
      </c>
      <c r="I31" s="9" t="s">
        <v>67</v>
      </c>
    </row>
    <row r="33" spans="2:8" x14ac:dyDescent="0.25">
      <c r="B33" t="s">
        <v>1</v>
      </c>
      <c r="C33" s="10">
        <f>COUNTIF(C7:C31,"Y")</f>
        <v>1</v>
      </c>
      <c r="D33" s="10">
        <f t="shared" ref="D33:H33" si="0">COUNTIF(D7:D31,"Y")</f>
        <v>3</v>
      </c>
      <c r="E33" s="10">
        <f t="shared" si="0"/>
        <v>10</v>
      </c>
      <c r="F33" s="10">
        <f t="shared" si="0"/>
        <v>1</v>
      </c>
      <c r="G33" s="10">
        <f t="shared" si="0"/>
        <v>1</v>
      </c>
      <c r="H33" s="10">
        <f t="shared" si="0"/>
        <v>10</v>
      </c>
    </row>
    <row r="34" spans="2:8" x14ac:dyDescent="0.25">
      <c r="B34" t="s">
        <v>4</v>
      </c>
      <c r="C34" s="10">
        <f>COUNTIF(C7:C31,"M")</f>
        <v>3</v>
      </c>
      <c r="D34" s="10">
        <f t="shared" ref="D34:H34" si="1">COUNTIF(D7:D31,"M")</f>
        <v>7</v>
      </c>
      <c r="E34" s="10">
        <f t="shared" si="1"/>
        <v>5</v>
      </c>
      <c r="F34" s="10">
        <f t="shared" si="1"/>
        <v>4</v>
      </c>
      <c r="G34" s="10">
        <f t="shared" si="1"/>
        <v>3</v>
      </c>
      <c r="H34" s="10">
        <f t="shared" si="1"/>
        <v>6</v>
      </c>
    </row>
    <row r="35" spans="2:8" x14ac:dyDescent="0.25">
      <c r="B35" t="s">
        <v>7</v>
      </c>
      <c r="C35" s="10">
        <f>COUNTIF(C7:C31,"N")</f>
        <v>20</v>
      </c>
      <c r="D35" s="10">
        <f t="shared" ref="D35:H35" si="2">COUNTIF(D7:D31,"N")</f>
        <v>13</v>
      </c>
      <c r="E35" s="10">
        <f t="shared" si="2"/>
        <v>9</v>
      </c>
      <c r="F35" s="10">
        <f t="shared" si="2"/>
        <v>19</v>
      </c>
      <c r="G35" s="10">
        <f t="shared" si="2"/>
        <v>18</v>
      </c>
      <c r="H35" s="10">
        <f t="shared" si="2"/>
        <v>8</v>
      </c>
    </row>
    <row r="36" spans="2:8" x14ac:dyDescent="0.25">
      <c r="B36" t="s">
        <v>56</v>
      </c>
      <c r="C36" s="1">
        <f>SUM(C33:C35)</f>
        <v>24</v>
      </c>
      <c r="D36" s="1">
        <f t="shared" ref="D36:H36" si="3">SUM(D33:D35)</f>
        <v>23</v>
      </c>
      <c r="E36" s="1">
        <f t="shared" si="3"/>
        <v>24</v>
      </c>
      <c r="F36" s="1">
        <f t="shared" si="3"/>
        <v>24</v>
      </c>
      <c r="G36" s="1">
        <f t="shared" si="3"/>
        <v>22</v>
      </c>
      <c r="H36" s="1">
        <f t="shared" si="3"/>
        <v>24</v>
      </c>
    </row>
  </sheetData>
  <mergeCells count="2">
    <mergeCell ref="C2:H2"/>
    <mergeCell ref="C1:H1"/>
  </mergeCells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BD4ECFFBEC7547860D42B472D973CF" ma:contentTypeVersion="4" ma:contentTypeDescription="Create a new document." ma:contentTypeScope="" ma:versionID="db325dc739b3825a0a2c625484da3a94">
  <xsd:schema xmlns:xsd="http://www.w3.org/2001/XMLSchema" xmlns:xs="http://www.w3.org/2001/XMLSchema" xmlns:p="http://schemas.microsoft.com/office/2006/metadata/properties" xmlns:ns2="f2d15d73-cba3-4daa-9deb-1bc1def57504" xmlns:ns3="0990b61b-eca2-43eb-bf62-db63f797b908" targetNamespace="http://schemas.microsoft.com/office/2006/metadata/properties" ma:root="true" ma:fieldsID="79700f84010c96a1657845cbbc6990b9" ns2:_="" ns3:_="">
    <xsd:import namespace="f2d15d73-cba3-4daa-9deb-1bc1def57504"/>
    <xsd:import namespace="0990b61b-eca2-43eb-bf62-db63f797b9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15d73-cba3-4daa-9deb-1bc1def575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90b61b-eca2-43eb-bf62-db63f797b9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527438-50FC-4811-8E5A-0E7063EFA3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FDC627-20E4-4B55-8119-1D6963355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d15d73-cba3-4daa-9deb-1bc1def57504"/>
    <ds:schemaRef ds:uri="0990b61b-eca2-43eb-bf62-db63f797b9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26150E-5D61-4A5C-A7FD-E1C3CCF6EA97}">
  <ds:schemaRefs>
    <ds:schemaRef ds:uri="http://purl.org/dc/terms/"/>
    <ds:schemaRef ds:uri="f2d15d73-cba3-4daa-9deb-1bc1def57504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990b61b-eca2-43eb-bf62-db63f797b9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Adadjo, Fred</dc:creator>
  <cp:keywords/>
  <dc:description/>
  <cp:lastModifiedBy>ERCOT</cp:lastModifiedBy>
  <cp:revision/>
  <dcterms:created xsi:type="dcterms:W3CDTF">2023-03-07T18:24:20Z</dcterms:created>
  <dcterms:modified xsi:type="dcterms:W3CDTF">2023-03-15T00:05:40Z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2023-03-07T18:24:20Z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56989c5b-fb15-442e-8e15-21cd141daca2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0x0101002EBD4ECFFBEC7547860D42B472D973CF</vt:lpwstr>
  </property>
</Properties>
</file>