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<sst xmlns="http://schemas.openxmlformats.org/spreadsheetml/2006/main" count="114" uniqueCount="79">
  <si>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</si>
  <si>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</si>
  <si>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</si>
  <si>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</si>
  <si>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</si>
  <si>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</si>
  <si>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</si>
  <si>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</si>
  <si>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</si>
  <si>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</si>
  <si>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</si>
  <si>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</si>
  <si>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</si>
  <si>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</si>
  <si>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</si>
  <si>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</si>
  <si>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</si>
  <si>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</si>
  <si>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</si>
  <si>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</si>
  <si>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</si>
  <si>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</si>
  <si>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</si>
  <si>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</si>
  <si>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</si>
  <si>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</si>
  <si>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</si>
  <si>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</si>
  <si>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</si>
  <si>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</si>
  <si>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</si>
  <si>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</si>
  <si>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</si>
  <si>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</si>
  <si>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</si>
  <si>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</si>
  <si>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</si>
  <si>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</si>
  <si>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</si>
  <si>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</si>
  <si>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</si>
  <si>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</si>
  <si>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</si>
  <si>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</si>
  <si>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</si>
  <si>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</si>
  <si>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</si>
  <si>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</si>
  <si>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</si>
  <si>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</si>
  <si>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</si>
  <si>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</si>
  <si>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</si>
  <si>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</si>
  <si>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</si>
  <si>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Shell Energy North America (SENA)</t>
  </si>
  <si>
    <t>Chariot Energy</t>
  </si>
  <si>
    <t>Tim Richmond</t>
  </si>
  <si>
    <t>Wen Zhang</t>
  </si>
  <si>
    <t>Fei Xie</t>
  </si>
  <si>
    <t>Austin Energy</t>
  </si>
  <si>
    <t>PRS</t>
  </si>
  <si>
    <t>Date:  February 9, 2023</t>
  </si>
  <si>
    <t>City of Eastland</t>
  </si>
  <si>
    <t>Mark Dreyfus</t>
  </si>
  <si>
    <t>Lower Colorado River Authority (LCRA)</t>
  </si>
  <si>
    <t xml:space="preserve">Theresa Noyes </t>
  </si>
  <si>
    <t>Broad Reach Power</t>
  </si>
  <si>
    <t>Jupiter Power</t>
  </si>
  <si>
    <t>Bob Wittmeyer</t>
  </si>
  <si>
    <t>Caitlin Smith</t>
  </si>
  <si>
    <t>CenterPoint Energy (CNP)</t>
  </si>
  <si>
    <t>Jim Lee</t>
  </si>
  <si>
    <t>GEUS</t>
  </si>
  <si>
    <t>Ashley Cotton</t>
  </si>
  <si>
    <t>Need &gt;50% to Pass</t>
  </si>
  <si>
    <t>Motion Carries</t>
  </si>
  <si>
    <t>PRS Motion:  To endorse and forward to TAC the 1/17/23 PRS Report and 12/15/22 Impact Analysis for NPRR1158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</si>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</sst>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6</xdr:col>
      <xdr:colOff>85725</xdr:colOff>
      <xdr:row>4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2228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61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78</v>
      </c>
      <c r="C6" s="14"/>
      <c r="D6" s="15"/>
      <c r="E6" s="16"/>
      <c r="F6" s="61" t="s">
        <v>75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0.25</v>
      </c>
      <c r="H23" s="50"/>
      <c r="I23" s="20"/>
    </row>
    <row r="24" spans="2:9" ht="11.25">
      <c r="B24" s="31" t="s">
        <v>67</v>
      </c>
      <c r="C24" s="31"/>
      <c r="D24" s="31"/>
      <c r="E24" s="51" t="s">
        <v>69</v>
      </c>
      <c r="F24" s="25" t="s">
        <v>14</v>
      </c>
      <c r="G24" s="50">
        <v>0.25</v>
      </c>
      <c r="H24" s="50"/>
      <c r="I24" s="20"/>
    </row>
    <row r="25" spans="2:9" ht="11.25">
      <c r="B25" s="31" t="s">
        <v>68</v>
      </c>
      <c r="C25" s="31"/>
      <c r="D25" s="31"/>
      <c r="E25" s="51" t="s">
        <v>70</v>
      </c>
      <c r="F25" s="25" t="s">
        <v>14</v>
      </c>
      <c r="G25" s="50">
        <v>0.25</v>
      </c>
      <c r="H25" s="50"/>
      <c r="I25" s="20"/>
    </row>
    <row r="26" spans="2:9" ht="11.25">
      <c r="B26" s="31" t="s">
        <v>50</v>
      </c>
      <c r="C26" s="31"/>
      <c r="D26" s="31"/>
      <c r="E26" s="51" t="s">
        <v>40</v>
      </c>
      <c r="F26" s="25" t="s">
        <v>14</v>
      </c>
      <c r="G26" s="50">
        <v>0.25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7">
        <f>COUNTA(F22:F27)</f>
        <v>4</v>
      </c>
      <c r="G28" s="28">
        <f>SUM(G22:G27)</f>
        <v>1</v>
      </c>
      <c r="H28" s="29">
        <f>SUM(H22:H27)</f>
        <v>0</v>
      </c>
      <c r="I28" s="27">
        <f>COUNTA(I22:I27)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51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11.25">
      <c r="B31" s="31" t="s">
        <v>55</v>
      </c>
      <c r="C31" s="31"/>
      <c r="D31" s="31"/>
      <c r="E31" s="51" t="s">
        <v>58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1" t="s">
        <v>52</v>
      </c>
      <c r="C35" s="31"/>
      <c r="D35" s="31"/>
      <c r="E35" s="51" t="s">
        <v>39</v>
      </c>
      <c r="F35" s="25" t="s">
        <v>14</v>
      </c>
      <c r="G35" s="50">
        <v>0.5</v>
      </c>
      <c r="H35" s="32"/>
      <c r="I35" s="20"/>
    </row>
    <row r="36" spans="2:9" ht="11.25">
      <c r="B36" s="31" t="s">
        <v>56</v>
      </c>
      <c r="C36" s="31"/>
      <c r="D36" s="31"/>
      <c r="E36" s="51" t="s">
        <v>57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1" t="s">
        <v>53</v>
      </c>
      <c r="C40" s="31"/>
      <c r="D40" s="31"/>
      <c r="E40" s="51" t="s">
        <v>35</v>
      </c>
      <c r="F40" s="25" t="s">
        <v>14</v>
      </c>
      <c r="G40" s="50">
        <v>0.3333333333333333</v>
      </c>
      <c r="H40" s="50"/>
      <c r="I40" s="20"/>
    </row>
    <row r="41" spans="2:9" ht="11.25">
      <c r="B41" s="31" t="s">
        <v>71</v>
      </c>
      <c r="C41" s="31"/>
      <c r="D41" s="31"/>
      <c r="E41" s="51" t="s">
        <v>72</v>
      </c>
      <c r="F41" s="25" t="s">
        <v>14</v>
      </c>
      <c r="G41" s="50">
        <v>0.3333333333333333</v>
      </c>
      <c r="H41" s="50"/>
      <c r="I41" s="20"/>
    </row>
    <row r="42" spans="2:9" ht="11.25">
      <c r="B42" s="31" t="s">
        <v>54</v>
      </c>
      <c r="C42" s="31"/>
      <c r="D42" s="31"/>
      <c r="E42" s="51" t="s">
        <v>36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11.25">
      <c r="B46" s="31" t="s">
        <v>32</v>
      </c>
      <c r="C46" s="31"/>
      <c r="D46" s="31"/>
      <c r="E46" s="51" t="s">
        <v>41</v>
      </c>
      <c r="F46" s="25" t="s">
        <v>14</v>
      </c>
      <c r="G46" s="50">
        <v>0.3333333333333333</v>
      </c>
      <c r="H46" s="50"/>
      <c r="I46" s="20"/>
    </row>
    <row r="47" spans="2:9" ht="11.25">
      <c r="B47" s="31" t="s">
        <v>73</v>
      </c>
      <c r="C47" s="31"/>
      <c r="D47" s="31"/>
      <c r="E47" s="51" t="s">
        <v>74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60</v>
      </c>
      <c r="C48" s="31"/>
      <c r="D48" s="31"/>
      <c r="E48" s="51" t="s">
        <v>59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11.2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1.2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2" thickBot="1">
      <c r="B53" s="16"/>
      <c r="C53" s="6"/>
      <c r="D53" s="6"/>
      <c r="E53" s="1" t="s">
        <v>19</v>
      </c>
      <c r="F53" s="27">
        <f>F15+F21+F50+F44+F28+F38+F33</f>
        <v>20</v>
      </c>
      <c r="G53" s="42">
        <f>G15+G21+G50+G44+G28+G38+G33</f>
        <v>7</v>
      </c>
      <c r="H53" s="42">
        <f>H15+H21+H50+H44+H28+H38+H33</f>
        <v>0</v>
      </c>
      <c r="I53" s="27">
        <f>I15+I21+I50+I44+I28+I38+I33</f>
        <v>0</v>
      </c>
    </row>
    <row r="54" spans="2:9" ht="12.7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2" thickTop="1">
      <c r="B55" s="43"/>
      <c r="C55" s="16"/>
      <c r="D55" s="16"/>
      <c r="E55" s="16"/>
      <c r="F55" s="8"/>
      <c r="G55" s="8"/>
      <c r="H55" s="8"/>
      <c r="I55" s="11"/>
    </row>
    <row r="57" ht="12" hidden="1" thickBot="1">
      <c r="B57" s="46" t="s">
        <v>23</v>
      </c>
    </row>
    <row r="58" ht="12" hidden="1" thickTop="1">
      <c r="B58" s="47" t="s">
        <v>17</v>
      </c>
    </row>
    <row r="59" ht="11.25" hidden="1">
      <c r="B59" s="47" t="s">
        <v>16</v>
      </c>
    </row>
    <row r="60" ht="11.25" hidden="1">
      <c r="B60" s="48" t="s">
        <v>18</v>
      </c>
    </row>
    <row r="61" ht="11.25" hidden="1"/>
    <row r="62" ht="12" hidden="1" thickBot="1">
      <c r="B62" s="46" t="s">
        <v>24</v>
      </c>
    </row>
    <row r="63" ht="12" hidden="1" thickTop="1">
      <c r="B63" s="47" t="s">
        <v>22</v>
      </c>
    </row>
    <row r="64" ht="11.25" hidden="1">
      <c r="B64" s="62" t="s">
        <v>61</v>
      </c>
    </row>
    <row r="65" ht="11.25" hidden="1"/>
    <row r="66" ht="12" hidden="1" thickBot="1">
      <c r="B66" s="46" t="s">
        <v>25</v>
      </c>
    </row>
    <row r="67" ht="12" hidden="1" thickTop="1">
      <c r="B67" s="47" t="s">
        <v>20</v>
      </c>
    </row>
    <row r="68" ht="11.25" hidden="1">
      <c r="B68" s="48"/>
    </row>
    <row r="69" ht="11.25" hidden="1"/>
    <row r="70" ht="12" hidden="1" thickBot="1">
      <c r="B70" s="46" t="s">
        <v>26</v>
      </c>
    </row>
    <row r="71" ht="12" hidden="1" thickTop="1">
      <c r="B71" s="47" t="s">
        <v>14</v>
      </c>
    </row>
    <row r="72" ht="11.25" hidden="1">
      <c r="B72" s="48"/>
    </row>
    <row r="73" ht="11.25" hidden="1"/>
    <row r="74" ht="12" hidden="1" thickBot="1">
      <c r="B74" s="46" t="s">
        <v>27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28</v>
      </c>
    </row>
    <row r="79" ht="12" hidden="1" thickTop="1">
      <c r="B79" s="47">
        <v>1</v>
      </c>
    </row>
    <row r="80" ht="11.2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4:I14 F16:I16">
      <formula1>#REF!</formula1>
    </dataValidation>
    <dataValidation type="list" showInputMessage="1" showErrorMessage="1" sqref="F30:F31 F46:F48 F17:F19 F23:F26 F35:F37 F40:F42">
      <formula1>$B$71:$B$72</formula1>
    </dataValidation>
    <dataValidation type="list" showInputMessage="1" showErrorMessage="1" sqref="I30:I31 I46:I48 I17:I19 I23:I26 I11:I13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2023-02-10T17:26:25Z</dcterms:modified>
  <cp:category/>
  <cp:version/>
  <cp:contentType/>
  <cp:contentStatus/>
</cp:coreProperties>
</file>