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'Vote'!$E$39:$I$42</definedName>
    <definedName name="clearIOUVote">'Vote'!$G$39:$I$42</definedName>
    <definedName name="clearMarketers">'Vote'!$E$29:$I$31</definedName>
    <definedName name="clearMarketersVote">'Vote'!$G$29:$I$31</definedName>
    <definedName name="clearMuni">'Vote'!$E$45:$I$48</definedName>
    <definedName name="clearMuniVote">'Vote'!$G$45:$I$48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'Vote'!$F$43</definedName>
    <definedName name="countIOUAbstain">'Vote'!$I$43</definedName>
    <definedName name="countMarketers">'Vote'!$F$32</definedName>
    <definedName name="countMarketersAbstain">'Vote'!$I$32</definedName>
    <definedName name="countMuni">'Vote'!$F$49</definedName>
    <definedName name="countMuniAbstain">'Vote'!$I$49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'Vote'!$G$38:$I$43</definedName>
    <definedName name="Marketers">'Vote'!$G$28:$I$32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'Vote'!$G$16:$H$52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<sst xmlns="http://schemas.openxmlformats.org/spreadsheetml/2006/main" count="111" uniqueCount="77">
  <si>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</si>
  <si>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</si>
  <si>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</si>
  <si>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</si>
  <si>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</si>
  <si>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</si>
  <si>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</si>
  <si>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</si>
  <si>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</si>
  <si>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</si>
  <si>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</si>
  <si>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</si>
  <si>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</si>
  <si>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</si>
  <si>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</si>
  <si>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</si>
  <si>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</si>
  <si>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</si>
  <si>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</si>
  <si>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</si>
  <si>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</si>
  <si>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</si>
  <si>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</si>
  <si>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</si>
  <si>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</si>
  <si>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</si>
  <si>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</si>
  <si>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</si>
  <si>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</si>
  <si>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</si>
  <si>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</si>
  <si>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</si>
  <si>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</si>
  <si>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</si>
  <si>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</si>
  <si>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</si>
  <si>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</si>
  <si>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</si>
  <si>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</si>
  <si>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</si>
  <si>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</si>
  <si>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</si>
  <si>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</si>
  <si>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</si>
  <si>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</si>
  <si>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</si>
  <si>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</si>
  <si>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</si>
  <si>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</si>
  <si>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</si>
  <si>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</si>
  <si>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</si>
  <si>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</si>
  <si>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</si>
  <si>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</si>
  <si>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</si>
  <si>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</si>
  <si>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</si>
  <si>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</si>
  <si>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</si>
  <si>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</si>
  <si>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Broad Reach Power</t>
  </si>
  <si>
    <t>Bob Wittmeyer</t>
  </si>
  <si>
    <t>GEUS</t>
  </si>
  <si>
    <t>Ashley Cotton</t>
  </si>
  <si>
    <t>Date:  January 17, 2023</t>
  </si>
  <si>
    <t>John Varnell (Jeremy Carpenter)</t>
  </si>
  <si>
    <t>City of Eastland</t>
  </si>
  <si>
    <t>Mark Dreyfus</t>
  </si>
  <si>
    <t>Lower Colorado River Authority (LCRA)</t>
  </si>
  <si>
    <t xml:space="preserve">Emily Jolly </t>
  </si>
  <si>
    <t>CenterPoint Energy</t>
  </si>
  <si>
    <t>Jim Lee</t>
  </si>
  <si>
    <t>Need &gt;50% to Pass</t>
  </si>
  <si>
    <t>Motion Carries</t>
  </si>
  <si>
    <t>Prepared by:  Cory Phillips</t>
  </si>
  <si>
    <t>PRS Motion:  To recommend approval of NPRR1157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</si>
</sst>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76</v>
      </c>
      <c r="C3" s="67"/>
      <c r="D3" s="67"/>
      <c r="E3" s="6"/>
      <c r="F3" s="55" t="s">
        <v>21</v>
      </c>
      <c r="G3" s="63" t="s">
        <v>74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60</v>
      </c>
      <c r="G4" s="65"/>
      <c r="H4" s="64"/>
      <c r="I4" s="2" t="s">
        <v>30</v>
      </c>
    </row>
    <row r="5" spans="1:9" ht="23.25" customHeight="1">
      <c r="A5" s="12"/>
      <c r="B5" s="6" t="s">
        <v>65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75</v>
      </c>
      <c r="C6" s="14"/>
      <c r="D6" s="15"/>
      <c r="E6" s="16"/>
      <c r="F6" s="61" t="s">
        <v>73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33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67</v>
      </c>
      <c r="C12" s="33"/>
      <c r="D12" s="36" t="s">
        <v>17</v>
      </c>
      <c r="E12" s="24" t="s">
        <v>68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69</v>
      </c>
      <c r="C18" s="23"/>
      <c r="D18" s="23"/>
      <c r="E18" s="24" t="s">
        <v>70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49</v>
      </c>
      <c r="C25" s="31"/>
      <c r="D25" s="31"/>
      <c r="E25" s="51" t="s">
        <v>39</v>
      </c>
      <c r="F25" s="25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50</v>
      </c>
      <c r="C29" s="31"/>
      <c r="D29" s="31"/>
      <c r="E29" s="51" t="s">
        <v>66</v>
      </c>
      <c r="F29" s="25" t="s">
        <v>14</v>
      </c>
      <c r="G29" s="50">
        <v>0.5</v>
      </c>
      <c r="H29" s="50"/>
      <c r="I29" s="20"/>
    </row>
    <row r="30" spans="2:9" ht="11.25">
      <c r="B30" s="31" t="s">
        <v>54</v>
      </c>
      <c r="C30" s="31"/>
      <c r="D30" s="31"/>
      <c r="E30" s="51" t="s">
        <v>57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51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52</v>
      </c>
      <c r="C39" s="31"/>
      <c r="D39" s="31"/>
      <c r="E39" s="51" t="s">
        <v>34</v>
      </c>
      <c r="F39" s="25" t="s">
        <v>14</v>
      </c>
      <c r="G39" s="50">
        <v>0.3333333333333333</v>
      </c>
      <c r="H39" s="50"/>
      <c r="I39" s="20"/>
    </row>
    <row r="40" spans="2:9" ht="11.25">
      <c r="B40" s="31" t="s">
        <v>71</v>
      </c>
      <c r="C40" s="31"/>
      <c r="D40" s="31"/>
      <c r="E40" s="51" t="s">
        <v>72</v>
      </c>
      <c r="F40" s="25" t="s">
        <v>14</v>
      </c>
      <c r="G40" s="50">
        <v>0.3333333333333333</v>
      </c>
      <c r="H40" s="50"/>
      <c r="I40" s="20"/>
    </row>
    <row r="41" spans="2:9" ht="11.25">
      <c r="B41" s="31" t="s">
        <v>53</v>
      </c>
      <c r="C41" s="31"/>
      <c r="D41" s="31"/>
      <c r="E41" s="51" t="s">
        <v>35</v>
      </c>
      <c r="F41" s="25" t="s">
        <v>14</v>
      </c>
      <c r="G41" s="50">
        <v>0.3333333333333333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COUNTA(F38:F42)</f>
        <v>3</v>
      </c>
      <c r="G43" s="28">
        <f>SUM(G38:G42)</f>
        <v>1</v>
      </c>
      <c r="H43" s="29">
        <f>SUM(H38:H42)</f>
        <v>0</v>
      </c>
      <c r="I43" s="27">
        <f>COUNTA(I38:I42)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40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63</v>
      </c>
      <c r="C46" s="31"/>
      <c r="D46" s="31"/>
      <c r="E46" s="51" t="s">
        <v>64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59</v>
      </c>
      <c r="C47" s="31"/>
      <c r="D47" s="31"/>
      <c r="E47" s="51" t="s">
        <v>58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F15+F21+F49+F43+F27+F37+F32</f>
        <v>19</v>
      </c>
      <c r="G52" s="42">
        <f>G15+G21+G49+G43+G27+G37+G32</f>
        <v>7</v>
      </c>
      <c r="H52" s="42">
        <f>H15+H21+H49+H43+H27+H37+H32</f>
        <v>0</v>
      </c>
      <c r="I52" s="27">
        <f>I15+I21+I49+I43+I27+I37+I32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60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8:I38 F28:I28 F26:I26 F20:I20 F22:I22 F33:I33 F31:I31 F42:I42 I44 I10 F14:I14 F16:I16">
      <formula1>#REF!</formula1>
    </dataValidation>
    <dataValidation type="list" showInputMessage="1" showErrorMessage="1" sqref="F29:F30 F39:F41 F34:F36 F23:F25 F17:F19 F45:F47">
      <formula1>$B$70:$B$71</formula1>
    </dataValidation>
    <dataValidation type="list" showInputMessage="1" showErrorMessage="1" sqref="I29:I30 I39:I41 I34:I36 I11:I13 I23:I25 I17:I19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3">
      <formula1>$B$57:$B$59</formula1>
    </dataValidation>
    <dataValidation type="list" allowBlank="1" showInputMessage="1" showErrorMessage="1" sqref="F11:F13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2023-01-20T23:40:02Z</dcterms:modified>
  <cp:category/>
  <cp:version/>
  <cp:contentType/>
  <cp:contentStatus/>
</cp:coreProperties>
</file>