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N:\data\2023_LTLF_Baseline\Documents for website posting\"/>
    </mc:Choice>
  </mc:AlternateContent>
  <xr:revisionPtr revIDLastSave="0" documentId="14_{06584D70-00D2-4019-AB39-ACA9C353F6A2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24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B51" i="1"/>
  <c r="B43" i="1"/>
  <c r="R33" i="1"/>
  <c r="R32" i="1"/>
  <c r="R31" i="1"/>
  <c r="R30" i="1"/>
  <c r="R29" i="1"/>
  <c r="R28" i="1"/>
  <c r="R27" i="1"/>
  <c r="R26" i="1"/>
  <c r="R25" i="1"/>
  <c r="R15" i="1"/>
  <c r="R14" i="1"/>
  <c r="R13" i="1"/>
  <c r="R12" i="1"/>
  <c r="R11" i="1"/>
  <c r="R10" i="1"/>
  <c r="R9" i="1"/>
  <c r="R8" i="1"/>
  <c r="R7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3" i="1"/>
  <c r="A44" i="1" s="1"/>
  <c r="A45" i="1" s="1"/>
  <c r="A46" i="1" s="1"/>
  <c r="A47" i="1" s="1"/>
  <c r="A48" i="1" s="1"/>
  <c r="A49" i="1" s="1"/>
  <c r="A50" i="1" s="1"/>
  <c r="A51" i="1" s="1"/>
  <c r="A25" i="1"/>
  <c r="A26" i="1" s="1"/>
  <c r="A27" i="1" s="1"/>
  <c r="A28" i="1" s="1"/>
  <c r="A29" i="1" s="1"/>
  <c r="A30" i="1" s="1"/>
  <c r="A31" i="1" s="1"/>
  <c r="A32" i="1" s="1"/>
  <c r="A33" i="1" s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46" i="1" l="1"/>
  <c r="Q43" i="1"/>
  <c r="Q51" i="1"/>
  <c r="Q44" i="1"/>
  <c r="Q49" i="1"/>
  <c r="Q50" i="1"/>
  <c r="Q42" i="1"/>
  <c r="Q48" i="1"/>
  <c r="Q47" i="1"/>
  <c r="Q45" i="1"/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<sst xmlns="http://schemas.openxmlformats.org/spreadsheetml/2006/main" count="14" uniqueCount="7">
  <si>
    <t>Historical weather year</t>
  </si>
  <si>
    <t>Forecast Year</t>
  </si>
  <si>
    <t>P90</t>
  </si>
  <si>
    <t>Gross Summer Peak Demand (MW) based on historical weather years</t>
  </si>
  <si>
    <t>Forecast</t>
  </si>
  <si>
    <t>Net Summer Peak Demand (MW) based on historical weather years</t>
  </si>
  <si>
    <t>Rooftop PV Impact on Summer Peak Demand (MW) based on historical weather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</si>
</sst>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164" fontId="1" fillId="0" borderId="0" xfId="1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1" fillId="0" borderId="0" xfId="4" applyAlignment="1">
      <alignment vertical="center"/>
    </xf>
    <xf numFmtId="164" fontId="0" fillId="0" borderId="0" xfId="0" applyNumberFormat="1"/>
    <xf numFmtId="164" fontId="1" fillId="0" borderId="0" xfId="4" applyNumberForma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2" applyNumberFormat="1" applyFont="1"/>
    <xf numFmtId="0" fontId="0" fillId="0" borderId="0" xfId="0" applyNumberFormat="1"/>
  </cellXfs>
  <cellStyles count="5">
    <cellStyle name="Comma" xfId="1" builtinId="3"/>
    <cellStyle name="Comma 2" xfId="3" xr:uid="{6301BD66-D994-442A-97DA-6D7AF49DAD1E}"/>
    <cellStyle name="Normal" xfId="0" builtinId="0"/>
    <cellStyle name="Normal 6" xfId="4" xr:uid="{2DC8F42C-1E88-48F6-91DC-7BABFFEBF23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workbookViewId="0">
      <selection sqref="A1:R1"/>
    </sheetView>
  </sheetViews>
  <sheetFormatPr defaultRowHeight="15" x14ac:dyDescent="0.25"/>
  <cols>
    <col min="1" max="1" width="12.85546875" bestFit="1" customWidth="1"/>
    <col min="2" max="16" width="10.5703125" bestFit="1" customWidth="1"/>
    <col min="17" max="17" width="8.42578125" customWidth="1"/>
    <col min="18" max="18" width="9" bestFit="1" customWidth="1"/>
    <col min="19" max="20" width="9.140625" customWidth="1"/>
    <col min="21" max="21" width="11.42578125" customWidth="1"/>
    <col min="22" max="22" width="10.85546875" customWidth="1"/>
    <col min="23" max="23" width="10.5703125" bestFit="1" customWidth="1"/>
    <col min="257" max="257" width="12.85546875" bestFit="1" customWidth="1"/>
    <col min="258" max="258" width="8" bestFit="1" customWidth="1"/>
    <col min="259" max="259" width="9" bestFit="1" customWidth="1"/>
    <col min="260" max="265" width="8" bestFit="1" customWidth="1"/>
    <col min="266" max="267" width="9" bestFit="1" customWidth="1"/>
    <col min="268" max="273" width="8" bestFit="1" customWidth="1"/>
    <col min="274" max="274" width="9" bestFit="1" customWidth="1"/>
    <col min="275" max="276" width="9.140625" customWidth="1"/>
    <col min="277" max="277" width="11.42578125" customWidth="1"/>
    <col min="278" max="278" width="10.85546875" customWidth="1"/>
    <col min="279" max="279" width="10.5703125" bestFit="1" customWidth="1"/>
    <col min="513" max="513" width="12.85546875" bestFit="1" customWidth="1"/>
    <col min="514" max="514" width="8" bestFit="1" customWidth="1"/>
    <col min="515" max="515" width="9" bestFit="1" customWidth="1"/>
    <col min="516" max="521" width="8" bestFit="1" customWidth="1"/>
    <col min="522" max="523" width="9" bestFit="1" customWidth="1"/>
    <col min="524" max="529" width="8" bestFit="1" customWidth="1"/>
    <col min="530" max="530" width="9" bestFit="1" customWidth="1"/>
    <col min="531" max="532" width="9.140625" customWidth="1"/>
    <col min="533" max="533" width="11.42578125" customWidth="1"/>
    <col min="534" max="534" width="10.85546875" customWidth="1"/>
    <col min="535" max="535" width="10.5703125" bestFit="1" customWidth="1"/>
    <col min="769" max="769" width="12.85546875" bestFit="1" customWidth="1"/>
    <col min="770" max="770" width="8" bestFit="1" customWidth="1"/>
    <col min="771" max="771" width="9" bestFit="1" customWidth="1"/>
    <col min="772" max="777" width="8" bestFit="1" customWidth="1"/>
    <col min="778" max="779" width="9" bestFit="1" customWidth="1"/>
    <col min="780" max="785" width="8" bestFit="1" customWidth="1"/>
    <col min="786" max="786" width="9" bestFit="1" customWidth="1"/>
    <col min="787" max="788" width="9.140625" customWidth="1"/>
    <col min="789" max="789" width="11.42578125" customWidth="1"/>
    <col min="790" max="790" width="10.85546875" customWidth="1"/>
    <col min="791" max="791" width="10.5703125" bestFit="1" customWidth="1"/>
    <col min="1025" max="1025" width="12.85546875" bestFit="1" customWidth="1"/>
    <col min="1026" max="1026" width="8" bestFit="1" customWidth="1"/>
    <col min="1027" max="1027" width="9" bestFit="1" customWidth="1"/>
    <col min="1028" max="1033" width="8" bestFit="1" customWidth="1"/>
    <col min="1034" max="1035" width="9" bestFit="1" customWidth="1"/>
    <col min="1036" max="1041" width="8" bestFit="1" customWidth="1"/>
    <col min="1042" max="1042" width="9" bestFit="1" customWidth="1"/>
    <col min="1043" max="1044" width="9.140625" customWidth="1"/>
    <col min="1045" max="1045" width="11.42578125" customWidth="1"/>
    <col min="1046" max="1046" width="10.85546875" customWidth="1"/>
    <col min="1047" max="1047" width="10.5703125" bestFit="1" customWidth="1"/>
    <col min="1281" max="1281" width="12.85546875" bestFit="1" customWidth="1"/>
    <col min="1282" max="1282" width="8" bestFit="1" customWidth="1"/>
    <col min="1283" max="1283" width="9" bestFit="1" customWidth="1"/>
    <col min="1284" max="1289" width="8" bestFit="1" customWidth="1"/>
    <col min="1290" max="1291" width="9" bestFit="1" customWidth="1"/>
    <col min="1292" max="1297" width="8" bestFit="1" customWidth="1"/>
    <col min="1298" max="1298" width="9" bestFit="1" customWidth="1"/>
    <col min="1299" max="1300" width="9.140625" customWidth="1"/>
    <col min="1301" max="1301" width="11.42578125" customWidth="1"/>
    <col min="1302" max="1302" width="10.85546875" customWidth="1"/>
    <col min="1303" max="1303" width="10.5703125" bestFit="1" customWidth="1"/>
    <col min="1537" max="1537" width="12.85546875" bestFit="1" customWidth="1"/>
    <col min="1538" max="1538" width="8" bestFit="1" customWidth="1"/>
    <col min="1539" max="1539" width="9" bestFit="1" customWidth="1"/>
    <col min="1540" max="1545" width="8" bestFit="1" customWidth="1"/>
    <col min="1546" max="1547" width="9" bestFit="1" customWidth="1"/>
    <col min="1548" max="1553" width="8" bestFit="1" customWidth="1"/>
    <col min="1554" max="1554" width="9" bestFit="1" customWidth="1"/>
    <col min="1555" max="1556" width="9.140625" customWidth="1"/>
    <col min="1557" max="1557" width="11.42578125" customWidth="1"/>
    <col min="1558" max="1558" width="10.85546875" customWidth="1"/>
    <col min="1559" max="1559" width="10.5703125" bestFit="1" customWidth="1"/>
    <col min="1793" max="1793" width="12.85546875" bestFit="1" customWidth="1"/>
    <col min="1794" max="1794" width="8" bestFit="1" customWidth="1"/>
    <col min="1795" max="1795" width="9" bestFit="1" customWidth="1"/>
    <col min="1796" max="1801" width="8" bestFit="1" customWidth="1"/>
    <col min="1802" max="1803" width="9" bestFit="1" customWidth="1"/>
    <col min="1804" max="1809" width="8" bestFit="1" customWidth="1"/>
    <col min="1810" max="1810" width="9" bestFit="1" customWidth="1"/>
    <col min="1811" max="1812" width="9.140625" customWidth="1"/>
    <col min="1813" max="1813" width="11.42578125" customWidth="1"/>
    <col min="1814" max="1814" width="10.85546875" customWidth="1"/>
    <col min="1815" max="1815" width="10.5703125" bestFit="1" customWidth="1"/>
    <col min="2049" max="2049" width="12.85546875" bestFit="1" customWidth="1"/>
    <col min="2050" max="2050" width="8" bestFit="1" customWidth="1"/>
    <col min="2051" max="2051" width="9" bestFit="1" customWidth="1"/>
    <col min="2052" max="2057" width="8" bestFit="1" customWidth="1"/>
    <col min="2058" max="2059" width="9" bestFit="1" customWidth="1"/>
    <col min="2060" max="2065" width="8" bestFit="1" customWidth="1"/>
    <col min="2066" max="2066" width="9" bestFit="1" customWidth="1"/>
    <col min="2067" max="2068" width="9.140625" customWidth="1"/>
    <col min="2069" max="2069" width="11.42578125" customWidth="1"/>
    <col min="2070" max="2070" width="10.85546875" customWidth="1"/>
    <col min="2071" max="2071" width="10.5703125" bestFit="1" customWidth="1"/>
    <col min="2305" max="2305" width="12.85546875" bestFit="1" customWidth="1"/>
    <col min="2306" max="2306" width="8" bestFit="1" customWidth="1"/>
    <col min="2307" max="2307" width="9" bestFit="1" customWidth="1"/>
    <col min="2308" max="2313" width="8" bestFit="1" customWidth="1"/>
    <col min="2314" max="2315" width="9" bestFit="1" customWidth="1"/>
    <col min="2316" max="2321" width="8" bestFit="1" customWidth="1"/>
    <col min="2322" max="2322" width="9" bestFit="1" customWidth="1"/>
    <col min="2323" max="2324" width="9.140625" customWidth="1"/>
    <col min="2325" max="2325" width="11.42578125" customWidth="1"/>
    <col min="2326" max="2326" width="10.85546875" customWidth="1"/>
    <col min="2327" max="2327" width="10.5703125" bestFit="1" customWidth="1"/>
    <col min="2561" max="2561" width="12.85546875" bestFit="1" customWidth="1"/>
    <col min="2562" max="2562" width="8" bestFit="1" customWidth="1"/>
    <col min="2563" max="2563" width="9" bestFit="1" customWidth="1"/>
    <col min="2564" max="2569" width="8" bestFit="1" customWidth="1"/>
    <col min="2570" max="2571" width="9" bestFit="1" customWidth="1"/>
    <col min="2572" max="2577" width="8" bestFit="1" customWidth="1"/>
    <col min="2578" max="2578" width="9" bestFit="1" customWidth="1"/>
    <col min="2579" max="2580" width="9.140625" customWidth="1"/>
    <col min="2581" max="2581" width="11.42578125" customWidth="1"/>
    <col min="2582" max="2582" width="10.85546875" customWidth="1"/>
    <col min="2583" max="2583" width="10.5703125" bestFit="1" customWidth="1"/>
    <col min="2817" max="2817" width="12.85546875" bestFit="1" customWidth="1"/>
    <col min="2818" max="2818" width="8" bestFit="1" customWidth="1"/>
    <col min="2819" max="2819" width="9" bestFit="1" customWidth="1"/>
    <col min="2820" max="2825" width="8" bestFit="1" customWidth="1"/>
    <col min="2826" max="2827" width="9" bestFit="1" customWidth="1"/>
    <col min="2828" max="2833" width="8" bestFit="1" customWidth="1"/>
    <col min="2834" max="2834" width="9" bestFit="1" customWidth="1"/>
    <col min="2835" max="2836" width="9.140625" customWidth="1"/>
    <col min="2837" max="2837" width="11.42578125" customWidth="1"/>
    <col min="2838" max="2838" width="10.85546875" customWidth="1"/>
    <col min="2839" max="2839" width="10.5703125" bestFit="1" customWidth="1"/>
    <col min="3073" max="3073" width="12.85546875" bestFit="1" customWidth="1"/>
    <col min="3074" max="3074" width="8" bestFit="1" customWidth="1"/>
    <col min="3075" max="3075" width="9" bestFit="1" customWidth="1"/>
    <col min="3076" max="3081" width="8" bestFit="1" customWidth="1"/>
    <col min="3082" max="3083" width="9" bestFit="1" customWidth="1"/>
    <col min="3084" max="3089" width="8" bestFit="1" customWidth="1"/>
    <col min="3090" max="3090" width="9" bestFit="1" customWidth="1"/>
    <col min="3091" max="3092" width="9.140625" customWidth="1"/>
    <col min="3093" max="3093" width="11.42578125" customWidth="1"/>
    <col min="3094" max="3094" width="10.85546875" customWidth="1"/>
    <col min="3095" max="3095" width="10.5703125" bestFit="1" customWidth="1"/>
    <col min="3329" max="3329" width="12.85546875" bestFit="1" customWidth="1"/>
    <col min="3330" max="3330" width="8" bestFit="1" customWidth="1"/>
    <col min="3331" max="3331" width="9" bestFit="1" customWidth="1"/>
    <col min="3332" max="3337" width="8" bestFit="1" customWidth="1"/>
    <col min="3338" max="3339" width="9" bestFit="1" customWidth="1"/>
    <col min="3340" max="3345" width="8" bestFit="1" customWidth="1"/>
    <col min="3346" max="3346" width="9" bestFit="1" customWidth="1"/>
    <col min="3347" max="3348" width="9.140625" customWidth="1"/>
    <col min="3349" max="3349" width="11.42578125" customWidth="1"/>
    <col min="3350" max="3350" width="10.85546875" customWidth="1"/>
    <col min="3351" max="3351" width="10.5703125" bestFit="1" customWidth="1"/>
    <col min="3585" max="3585" width="12.85546875" bestFit="1" customWidth="1"/>
    <col min="3586" max="3586" width="8" bestFit="1" customWidth="1"/>
    <col min="3587" max="3587" width="9" bestFit="1" customWidth="1"/>
    <col min="3588" max="3593" width="8" bestFit="1" customWidth="1"/>
    <col min="3594" max="3595" width="9" bestFit="1" customWidth="1"/>
    <col min="3596" max="3601" width="8" bestFit="1" customWidth="1"/>
    <col min="3602" max="3602" width="9" bestFit="1" customWidth="1"/>
    <col min="3603" max="3604" width="9.140625" customWidth="1"/>
    <col min="3605" max="3605" width="11.42578125" customWidth="1"/>
    <col min="3606" max="3606" width="10.85546875" customWidth="1"/>
    <col min="3607" max="3607" width="10.5703125" bestFit="1" customWidth="1"/>
    <col min="3841" max="3841" width="12.85546875" bestFit="1" customWidth="1"/>
    <col min="3842" max="3842" width="8" bestFit="1" customWidth="1"/>
    <col min="3843" max="3843" width="9" bestFit="1" customWidth="1"/>
    <col min="3844" max="3849" width="8" bestFit="1" customWidth="1"/>
    <col min="3850" max="3851" width="9" bestFit="1" customWidth="1"/>
    <col min="3852" max="3857" width="8" bestFit="1" customWidth="1"/>
    <col min="3858" max="3858" width="9" bestFit="1" customWidth="1"/>
    <col min="3859" max="3860" width="9.140625" customWidth="1"/>
    <col min="3861" max="3861" width="11.42578125" customWidth="1"/>
    <col min="3862" max="3862" width="10.85546875" customWidth="1"/>
    <col min="3863" max="3863" width="10.5703125" bestFit="1" customWidth="1"/>
    <col min="4097" max="4097" width="12.85546875" bestFit="1" customWidth="1"/>
    <col min="4098" max="4098" width="8" bestFit="1" customWidth="1"/>
    <col min="4099" max="4099" width="9" bestFit="1" customWidth="1"/>
    <col min="4100" max="4105" width="8" bestFit="1" customWidth="1"/>
    <col min="4106" max="4107" width="9" bestFit="1" customWidth="1"/>
    <col min="4108" max="4113" width="8" bestFit="1" customWidth="1"/>
    <col min="4114" max="4114" width="9" bestFit="1" customWidth="1"/>
    <col min="4115" max="4116" width="9.140625" customWidth="1"/>
    <col min="4117" max="4117" width="11.42578125" customWidth="1"/>
    <col min="4118" max="4118" width="10.85546875" customWidth="1"/>
    <col min="4119" max="4119" width="10.5703125" bestFit="1" customWidth="1"/>
    <col min="4353" max="4353" width="12.85546875" bestFit="1" customWidth="1"/>
    <col min="4354" max="4354" width="8" bestFit="1" customWidth="1"/>
    <col min="4355" max="4355" width="9" bestFit="1" customWidth="1"/>
    <col min="4356" max="4361" width="8" bestFit="1" customWidth="1"/>
    <col min="4362" max="4363" width="9" bestFit="1" customWidth="1"/>
    <col min="4364" max="4369" width="8" bestFit="1" customWidth="1"/>
    <col min="4370" max="4370" width="9" bestFit="1" customWidth="1"/>
    <col min="4371" max="4372" width="9.140625" customWidth="1"/>
    <col min="4373" max="4373" width="11.42578125" customWidth="1"/>
    <col min="4374" max="4374" width="10.85546875" customWidth="1"/>
    <col min="4375" max="4375" width="10.5703125" bestFit="1" customWidth="1"/>
    <col min="4609" max="4609" width="12.85546875" bestFit="1" customWidth="1"/>
    <col min="4610" max="4610" width="8" bestFit="1" customWidth="1"/>
    <col min="4611" max="4611" width="9" bestFit="1" customWidth="1"/>
    <col min="4612" max="4617" width="8" bestFit="1" customWidth="1"/>
    <col min="4618" max="4619" width="9" bestFit="1" customWidth="1"/>
    <col min="4620" max="4625" width="8" bestFit="1" customWidth="1"/>
    <col min="4626" max="4626" width="9" bestFit="1" customWidth="1"/>
    <col min="4627" max="4628" width="9.140625" customWidth="1"/>
    <col min="4629" max="4629" width="11.42578125" customWidth="1"/>
    <col min="4630" max="4630" width="10.85546875" customWidth="1"/>
    <col min="4631" max="4631" width="10.5703125" bestFit="1" customWidth="1"/>
    <col min="4865" max="4865" width="12.85546875" bestFit="1" customWidth="1"/>
    <col min="4866" max="4866" width="8" bestFit="1" customWidth="1"/>
    <col min="4867" max="4867" width="9" bestFit="1" customWidth="1"/>
    <col min="4868" max="4873" width="8" bestFit="1" customWidth="1"/>
    <col min="4874" max="4875" width="9" bestFit="1" customWidth="1"/>
    <col min="4876" max="4881" width="8" bestFit="1" customWidth="1"/>
    <col min="4882" max="4882" width="9" bestFit="1" customWidth="1"/>
    <col min="4883" max="4884" width="9.140625" customWidth="1"/>
    <col min="4885" max="4885" width="11.42578125" customWidth="1"/>
    <col min="4886" max="4886" width="10.85546875" customWidth="1"/>
    <col min="4887" max="4887" width="10.5703125" bestFit="1" customWidth="1"/>
    <col min="5121" max="5121" width="12.85546875" bestFit="1" customWidth="1"/>
    <col min="5122" max="5122" width="8" bestFit="1" customWidth="1"/>
    <col min="5123" max="5123" width="9" bestFit="1" customWidth="1"/>
    <col min="5124" max="5129" width="8" bestFit="1" customWidth="1"/>
    <col min="5130" max="5131" width="9" bestFit="1" customWidth="1"/>
    <col min="5132" max="5137" width="8" bestFit="1" customWidth="1"/>
    <col min="5138" max="5138" width="9" bestFit="1" customWidth="1"/>
    <col min="5139" max="5140" width="9.140625" customWidth="1"/>
    <col min="5141" max="5141" width="11.42578125" customWidth="1"/>
    <col min="5142" max="5142" width="10.85546875" customWidth="1"/>
    <col min="5143" max="5143" width="10.5703125" bestFit="1" customWidth="1"/>
    <col min="5377" max="5377" width="12.85546875" bestFit="1" customWidth="1"/>
    <col min="5378" max="5378" width="8" bestFit="1" customWidth="1"/>
    <col min="5379" max="5379" width="9" bestFit="1" customWidth="1"/>
    <col min="5380" max="5385" width="8" bestFit="1" customWidth="1"/>
    <col min="5386" max="5387" width="9" bestFit="1" customWidth="1"/>
    <col min="5388" max="5393" width="8" bestFit="1" customWidth="1"/>
    <col min="5394" max="5394" width="9" bestFit="1" customWidth="1"/>
    <col min="5395" max="5396" width="9.140625" customWidth="1"/>
    <col min="5397" max="5397" width="11.42578125" customWidth="1"/>
    <col min="5398" max="5398" width="10.85546875" customWidth="1"/>
    <col min="5399" max="5399" width="10.5703125" bestFit="1" customWidth="1"/>
    <col min="5633" max="5633" width="12.85546875" bestFit="1" customWidth="1"/>
    <col min="5634" max="5634" width="8" bestFit="1" customWidth="1"/>
    <col min="5635" max="5635" width="9" bestFit="1" customWidth="1"/>
    <col min="5636" max="5641" width="8" bestFit="1" customWidth="1"/>
    <col min="5642" max="5643" width="9" bestFit="1" customWidth="1"/>
    <col min="5644" max="5649" width="8" bestFit="1" customWidth="1"/>
    <col min="5650" max="5650" width="9" bestFit="1" customWidth="1"/>
    <col min="5651" max="5652" width="9.140625" customWidth="1"/>
    <col min="5653" max="5653" width="11.42578125" customWidth="1"/>
    <col min="5654" max="5654" width="10.85546875" customWidth="1"/>
    <col min="5655" max="5655" width="10.5703125" bestFit="1" customWidth="1"/>
    <col min="5889" max="5889" width="12.85546875" bestFit="1" customWidth="1"/>
    <col min="5890" max="5890" width="8" bestFit="1" customWidth="1"/>
    <col min="5891" max="5891" width="9" bestFit="1" customWidth="1"/>
    <col min="5892" max="5897" width="8" bestFit="1" customWidth="1"/>
    <col min="5898" max="5899" width="9" bestFit="1" customWidth="1"/>
    <col min="5900" max="5905" width="8" bestFit="1" customWidth="1"/>
    <col min="5906" max="5906" width="9" bestFit="1" customWidth="1"/>
    <col min="5907" max="5908" width="9.140625" customWidth="1"/>
    <col min="5909" max="5909" width="11.42578125" customWidth="1"/>
    <col min="5910" max="5910" width="10.85546875" customWidth="1"/>
    <col min="5911" max="5911" width="10.5703125" bestFit="1" customWidth="1"/>
    <col min="6145" max="6145" width="12.85546875" bestFit="1" customWidth="1"/>
    <col min="6146" max="6146" width="8" bestFit="1" customWidth="1"/>
    <col min="6147" max="6147" width="9" bestFit="1" customWidth="1"/>
    <col min="6148" max="6153" width="8" bestFit="1" customWidth="1"/>
    <col min="6154" max="6155" width="9" bestFit="1" customWidth="1"/>
    <col min="6156" max="6161" width="8" bestFit="1" customWidth="1"/>
    <col min="6162" max="6162" width="9" bestFit="1" customWidth="1"/>
    <col min="6163" max="6164" width="9.140625" customWidth="1"/>
    <col min="6165" max="6165" width="11.42578125" customWidth="1"/>
    <col min="6166" max="6166" width="10.85546875" customWidth="1"/>
    <col min="6167" max="6167" width="10.5703125" bestFit="1" customWidth="1"/>
    <col min="6401" max="6401" width="12.85546875" bestFit="1" customWidth="1"/>
    <col min="6402" max="6402" width="8" bestFit="1" customWidth="1"/>
    <col min="6403" max="6403" width="9" bestFit="1" customWidth="1"/>
    <col min="6404" max="6409" width="8" bestFit="1" customWidth="1"/>
    <col min="6410" max="6411" width="9" bestFit="1" customWidth="1"/>
    <col min="6412" max="6417" width="8" bestFit="1" customWidth="1"/>
    <col min="6418" max="6418" width="9" bestFit="1" customWidth="1"/>
    <col min="6419" max="6420" width="9.140625" customWidth="1"/>
    <col min="6421" max="6421" width="11.42578125" customWidth="1"/>
    <col min="6422" max="6422" width="10.85546875" customWidth="1"/>
    <col min="6423" max="6423" width="10.5703125" bestFit="1" customWidth="1"/>
    <col min="6657" max="6657" width="12.85546875" bestFit="1" customWidth="1"/>
    <col min="6658" max="6658" width="8" bestFit="1" customWidth="1"/>
    <col min="6659" max="6659" width="9" bestFit="1" customWidth="1"/>
    <col min="6660" max="6665" width="8" bestFit="1" customWidth="1"/>
    <col min="6666" max="6667" width="9" bestFit="1" customWidth="1"/>
    <col min="6668" max="6673" width="8" bestFit="1" customWidth="1"/>
    <col min="6674" max="6674" width="9" bestFit="1" customWidth="1"/>
    <col min="6675" max="6676" width="9.140625" customWidth="1"/>
    <col min="6677" max="6677" width="11.42578125" customWidth="1"/>
    <col min="6678" max="6678" width="10.85546875" customWidth="1"/>
    <col min="6679" max="6679" width="10.5703125" bestFit="1" customWidth="1"/>
    <col min="6913" max="6913" width="12.85546875" bestFit="1" customWidth="1"/>
    <col min="6914" max="6914" width="8" bestFit="1" customWidth="1"/>
    <col min="6915" max="6915" width="9" bestFit="1" customWidth="1"/>
    <col min="6916" max="6921" width="8" bestFit="1" customWidth="1"/>
    <col min="6922" max="6923" width="9" bestFit="1" customWidth="1"/>
    <col min="6924" max="6929" width="8" bestFit="1" customWidth="1"/>
    <col min="6930" max="6930" width="9" bestFit="1" customWidth="1"/>
    <col min="6931" max="6932" width="9.140625" customWidth="1"/>
    <col min="6933" max="6933" width="11.42578125" customWidth="1"/>
    <col min="6934" max="6934" width="10.85546875" customWidth="1"/>
    <col min="6935" max="6935" width="10.5703125" bestFit="1" customWidth="1"/>
    <col min="7169" max="7169" width="12.85546875" bestFit="1" customWidth="1"/>
    <col min="7170" max="7170" width="8" bestFit="1" customWidth="1"/>
    <col min="7171" max="7171" width="9" bestFit="1" customWidth="1"/>
    <col min="7172" max="7177" width="8" bestFit="1" customWidth="1"/>
    <col min="7178" max="7179" width="9" bestFit="1" customWidth="1"/>
    <col min="7180" max="7185" width="8" bestFit="1" customWidth="1"/>
    <col min="7186" max="7186" width="9" bestFit="1" customWidth="1"/>
    <col min="7187" max="7188" width="9.140625" customWidth="1"/>
    <col min="7189" max="7189" width="11.42578125" customWidth="1"/>
    <col min="7190" max="7190" width="10.85546875" customWidth="1"/>
    <col min="7191" max="7191" width="10.5703125" bestFit="1" customWidth="1"/>
    <col min="7425" max="7425" width="12.85546875" bestFit="1" customWidth="1"/>
    <col min="7426" max="7426" width="8" bestFit="1" customWidth="1"/>
    <col min="7427" max="7427" width="9" bestFit="1" customWidth="1"/>
    <col min="7428" max="7433" width="8" bestFit="1" customWidth="1"/>
    <col min="7434" max="7435" width="9" bestFit="1" customWidth="1"/>
    <col min="7436" max="7441" width="8" bestFit="1" customWidth="1"/>
    <col min="7442" max="7442" width="9" bestFit="1" customWidth="1"/>
    <col min="7443" max="7444" width="9.140625" customWidth="1"/>
    <col min="7445" max="7445" width="11.42578125" customWidth="1"/>
    <col min="7446" max="7446" width="10.85546875" customWidth="1"/>
    <col min="7447" max="7447" width="10.5703125" bestFit="1" customWidth="1"/>
    <col min="7681" max="7681" width="12.85546875" bestFit="1" customWidth="1"/>
    <col min="7682" max="7682" width="8" bestFit="1" customWidth="1"/>
    <col min="7683" max="7683" width="9" bestFit="1" customWidth="1"/>
    <col min="7684" max="7689" width="8" bestFit="1" customWidth="1"/>
    <col min="7690" max="7691" width="9" bestFit="1" customWidth="1"/>
    <col min="7692" max="7697" width="8" bestFit="1" customWidth="1"/>
    <col min="7698" max="7698" width="9" bestFit="1" customWidth="1"/>
    <col min="7699" max="7700" width="9.140625" customWidth="1"/>
    <col min="7701" max="7701" width="11.42578125" customWidth="1"/>
    <col min="7702" max="7702" width="10.85546875" customWidth="1"/>
    <col min="7703" max="7703" width="10.5703125" bestFit="1" customWidth="1"/>
    <col min="7937" max="7937" width="12.85546875" bestFit="1" customWidth="1"/>
    <col min="7938" max="7938" width="8" bestFit="1" customWidth="1"/>
    <col min="7939" max="7939" width="9" bestFit="1" customWidth="1"/>
    <col min="7940" max="7945" width="8" bestFit="1" customWidth="1"/>
    <col min="7946" max="7947" width="9" bestFit="1" customWidth="1"/>
    <col min="7948" max="7953" width="8" bestFit="1" customWidth="1"/>
    <col min="7954" max="7954" width="9" bestFit="1" customWidth="1"/>
    <col min="7955" max="7956" width="9.140625" customWidth="1"/>
    <col min="7957" max="7957" width="11.42578125" customWidth="1"/>
    <col min="7958" max="7958" width="10.85546875" customWidth="1"/>
    <col min="7959" max="7959" width="10.5703125" bestFit="1" customWidth="1"/>
    <col min="8193" max="8193" width="12.85546875" bestFit="1" customWidth="1"/>
    <col min="8194" max="8194" width="8" bestFit="1" customWidth="1"/>
    <col min="8195" max="8195" width="9" bestFit="1" customWidth="1"/>
    <col min="8196" max="8201" width="8" bestFit="1" customWidth="1"/>
    <col min="8202" max="8203" width="9" bestFit="1" customWidth="1"/>
    <col min="8204" max="8209" width="8" bestFit="1" customWidth="1"/>
    <col min="8210" max="8210" width="9" bestFit="1" customWidth="1"/>
    <col min="8211" max="8212" width="9.140625" customWidth="1"/>
    <col min="8213" max="8213" width="11.42578125" customWidth="1"/>
    <col min="8214" max="8214" width="10.85546875" customWidth="1"/>
    <col min="8215" max="8215" width="10.5703125" bestFit="1" customWidth="1"/>
    <col min="8449" max="8449" width="12.85546875" bestFit="1" customWidth="1"/>
    <col min="8450" max="8450" width="8" bestFit="1" customWidth="1"/>
    <col min="8451" max="8451" width="9" bestFit="1" customWidth="1"/>
    <col min="8452" max="8457" width="8" bestFit="1" customWidth="1"/>
    <col min="8458" max="8459" width="9" bestFit="1" customWidth="1"/>
    <col min="8460" max="8465" width="8" bestFit="1" customWidth="1"/>
    <col min="8466" max="8466" width="9" bestFit="1" customWidth="1"/>
    <col min="8467" max="8468" width="9.140625" customWidth="1"/>
    <col min="8469" max="8469" width="11.42578125" customWidth="1"/>
    <col min="8470" max="8470" width="10.85546875" customWidth="1"/>
    <col min="8471" max="8471" width="10.5703125" bestFit="1" customWidth="1"/>
    <col min="8705" max="8705" width="12.85546875" bestFit="1" customWidth="1"/>
    <col min="8706" max="8706" width="8" bestFit="1" customWidth="1"/>
    <col min="8707" max="8707" width="9" bestFit="1" customWidth="1"/>
    <col min="8708" max="8713" width="8" bestFit="1" customWidth="1"/>
    <col min="8714" max="8715" width="9" bestFit="1" customWidth="1"/>
    <col min="8716" max="8721" width="8" bestFit="1" customWidth="1"/>
    <col min="8722" max="8722" width="9" bestFit="1" customWidth="1"/>
    <col min="8723" max="8724" width="9.140625" customWidth="1"/>
    <col min="8725" max="8725" width="11.42578125" customWidth="1"/>
    <col min="8726" max="8726" width="10.85546875" customWidth="1"/>
    <col min="8727" max="8727" width="10.5703125" bestFit="1" customWidth="1"/>
    <col min="8961" max="8961" width="12.85546875" bestFit="1" customWidth="1"/>
    <col min="8962" max="8962" width="8" bestFit="1" customWidth="1"/>
    <col min="8963" max="8963" width="9" bestFit="1" customWidth="1"/>
    <col min="8964" max="8969" width="8" bestFit="1" customWidth="1"/>
    <col min="8970" max="8971" width="9" bestFit="1" customWidth="1"/>
    <col min="8972" max="8977" width="8" bestFit="1" customWidth="1"/>
    <col min="8978" max="8978" width="9" bestFit="1" customWidth="1"/>
    <col min="8979" max="8980" width="9.140625" customWidth="1"/>
    <col min="8981" max="8981" width="11.42578125" customWidth="1"/>
    <col min="8982" max="8982" width="10.85546875" customWidth="1"/>
    <col min="8983" max="8983" width="10.5703125" bestFit="1" customWidth="1"/>
    <col min="9217" max="9217" width="12.85546875" bestFit="1" customWidth="1"/>
    <col min="9218" max="9218" width="8" bestFit="1" customWidth="1"/>
    <col min="9219" max="9219" width="9" bestFit="1" customWidth="1"/>
    <col min="9220" max="9225" width="8" bestFit="1" customWidth="1"/>
    <col min="9226" max="9227" width="9" bestFit="1" customWidth="1"/>
    <col min="9228" max="9233" width="8" bestFit="1" customWidth="1"/>
    <col min="9234" max="9234" width="9" bestFit="1" customWidth="1"/>
    <col min="9235" max="9236" width="9.140625" customWidth="1"/>
    <col min="9237" max="9237" width="11.42578125" customWidth="1"/>
    <col min="9238" max="9238" width="10.85546875" customWidth="1"/>
    <col min="9239" max="9239" width="10.5703125" bestFit="1" customWidth="1"/>
    <col min="9473" max="9473" width="12.85546875" bestFit="1" customWidth="1"/>
    <col min="9474" max="9474" width="8" bestFit="1" customWidth="1"/>
    <col min="9475" max="9475" width="9" bestFit="1" customWidth="1"/>
    <col min="9476" max="9481" width="8" bestFit="1" customWidth="1"/>
    <col min="9482" max="9483" width="9" bestFit="1" customWidth="1"/>
    <col min="9484" max="9489" width="8" bestFit="1" customWidth="1"/>
    <col min="9490" max="9490" width="9" bestFit="1" customWidth="1"/>
    <col min="9491" max="9492" width="9.140625" customWidth="1"/>
    <col min="9493" max="9493" width="11.42578125" customWidth="1"/>
    <col min="9494" max="9494" width="10.85546875" customWidth="1"/>
    <col min="9495" max="9495" width="10.5703125" bestFit="1" customWidth="1"/>
    <col min="9729" max="9729" width="12.85546875" bestFit="1" customWidth="1"/>
    <col min="9730" max="9730" width="8" bestFit="1" customWidth="1"/>
    <col min="9731" max="9731" width="9" bestFit="1" customWidth="1"/>
    <col min="9732" max="9737" width="8" bestFit="1" customWidth="1"/>
    <col min="9738" max="9739" width="9" bestFit="1" customWidth="1"/>
    <col min="9740" max="9745" width="8" bestFit="1" customWidth="1"/>
    <col min="9746" max="9746" width="9" bestFit="1" customWidth="1"/>
    <col min="9747" max="9748" width="9.140625" customWidth="1"/>
    <col min="9749" max="9749" width="11.42578125" customWidth="1"/>
    <col min="9750" max="9750" width="10.85546875" customWidth="1"/>
    <col min="9751" max="9751" width="10.5703125" bestFit="1" customWidth="1"/>
    <col min="9985" max="9985" width="12.85546875" bestFit="1" customWidth="1"/>
    <col min="9986" max="9986" width="8" bestFit="1" customWidth="1"/>
    <col min="9987" max="9987" width="9" bestFit="1" customWidth="1"/>
    <col min="9988" max="9993" width="8" bestFit="1" customWidth="1"/>
    <col min="9994" max="9995" width="9" bestFit="1" customWidth="1"/>
    <col min="9996" max="10001" width="8" bestFit="1" customWidth="1"/>
    <col min="10002" max="10002" width="9" bestFit="1" customWidth="1"/>
    <col min="10003" max="10004" width="9.140625" customWidth="1"/>
    <col min="10005" max="10005" width="11.42578125" customWidth="1"/>
    <col min="10006" max="10006" width="10.85546875" customWidth="1"/>
    <col min="10007" max="10007" width="10.5703125" bestFit="1" customWidth="1"/>
    <col min="10241" max="10241" width="12.85546875" bestFit="1" customWidth="1"/>
    <col min="10242" max="10242" width="8" bestFit="1" customWidth="1"/>
    <col min="10243" max="10243" width="9" bestFit="1" customWidth="1"/>
    <col min="10244" max="10249" width="8" bestFit="1" customWidth="1"/>
    <col min="10250" max="10251" width="9" bestFit="1" customWidth="1"/>
    <col min="10252" max="10257" width="8" bestFit="1" customWidth="1"/>
    <col min="10258" max="10258" width="9" bestFit="1" customWidth="1"/>
    <col min="10259" max="10260" width="9.140625" customWidth="1"/>
    <col min="10261" max="10261" width="11.42578125" customWidth="1"/>
    <col min="10262" max="10262" width="10.85546875" customWidth="1"/>
    <col min="10263" max="10263" width="10.5703125" bestFit="1" customWidth="1"/>
    <col min="10497" max="10497" width="12.85546875" bestFit="1" customWidth="1"/>
    <col min="10498" max="10498" width="8" bestFit="1" customWidth="1"/>
    <col min="10499" max="10499" width="9" bestFit="1" customWidth="1"/>
    <col min="10500" max="10505" width="8" bestFit="1" customWidth="1"/>
    <col min="10506" max="10507" width="9" bestFit="1" customWidth="1"/>
    <col min="10508" max="10513" width="8" bestFit="1" customWidth="1"/>
    <col min="10514" max="10514" width="9" bestFit="1" customWidth="1"/>
    <col min="10515" max="10516" width="9.140625" customWidth="1"/>
    <col min="10517" max="10517" width="11.42578125" customWidth="1"/>
    <col min="10518" max="10518" width="10.85546875" customWidth="1"/>
    <col min="10519" max="10519" width="10.5703125" bestFit="1" customWidth="1"/>
    <col min="10753" max="10753" width="12.85546875" bestFit="1" customWidth="1"/>
    <col min="10754" max="10754" width="8" bestFit="1" customWidth="1"/>
    <col min="10755" max="10755" width="9" bestFit="1" customWidth="1"/>
    <col min="10756" max="10761" width="8" bestFit="1" customWidth="1"/>
    <col min="10762" max="10763" width="9" bestFit="1" customWidth="1"/>
    <col min="10764" max="10769" width="8" bestFit="1" customWidth="1"/>
    <col min="10770" max="10770" width="9" bestFit="1" customWidth="1"/>
    <col min="10771" max="10772" width="9.140625" customWidth="1"/>
    <col min="10773" max="10773" width="11.42578125" customWidth="1"/>
    <col min="10774" max="10774" width="10.85546875" customWidth="1"/>
    <col min="10775" max="10775" width="10.5703125" bestFit="1" customWidth="1"/>
    <col min="11009" max="11009" width="12.85546875" bestFit="1" customWidth="1"/>
    <col min="11010" max="11010" width="8" bestFit="1" customWidth="1"/>
    <col min="11011" max="11011" width="9" bestFit="1" customWidth="1"/>
    <col min="11012" max="11017" width="8" bestFit="1" customWidth="1"/>
    <col min="11018" max="11019" width="9" bestFit="1" customWidth="1"/>
    <col min="11020" max="11025" width="8" bestFit="1" customWidth="1"/>
    <col min="11026" max="11026" width="9" bestFit="1" customWidth="1"/>
    <col min="11027" max="11028" width="9.140625" customWidth="1"/>
    <col min="11029" max="11029" width="11.42578125" customWidth="1"/>
    <col min="11030" max="11030" width="10.85546875" customWidth="1"/>
    <col min="11031" max="11031" width="10.5703125" bestFit="1" customWidth="1"/>
    <col min="11265" max="11265" width="12.85546875" bestFit="1" customWidth="1"/>
    <col min="11266" max="11266" width="8" bestFit="1" customWidth="1"/>
    <col min="11267" max="11267" width="9" bestFit="1" customWidth="1"/>
    <col min="11268" max="11273" width="8" bestFit="1" customWidth="1"/>
    <col min="11274" max="11275" width="9" bestFit="1" customWidth="1"/>
    <col min="11276" max="11281" width="8" bestFit="1" customWidth="1"/>
    <col min="11282" max="11282" width="9" bestFit="1" customWidth="1"/>
    <col min="11283" max="11284" width="9.140625" customWidth="1"/>
    <col min="11285" max="11285" width="11.42578125" customWidth="1"/>
    <col min="11286" max="11286" width="10.85546875" customWidth="1"/>
    <col min="11287" max="11287" width="10.5703125" bestFit="1" customWidth="1"/>
    <col min="11521" max="11521" width="12.85546875" bestFit="1" customWidth="1"/>
    <col min="11522" max="11522" width="8" bestFit="1" customWidth="1"/>
    <col min="11523" max="11523" width="9" bestFit="1" customWidth="1"/>
    <col min="11524" max="11529" width="8" bestFit="1" customWidth="1"/>
    <col min="11530" max="11531" width="9" bestFit="1" customWidth="1"/>
    <col min="11532" max="11537" width="8" bestFit="1" customWidth="1"/>
    <col min="11538" max="11538" width="9" bestFit="1" customWidth="1"/>
    <col min="11539" max="11540" width="9.140625" customWidth="1"/>
    <col min="11541" max="11541" width="11.42578125" customWidth="1"/>
    <col min="11542" max="11542" width="10.85546875" customWidth="1"/>
    <col min="11543" max="11543" width="10.5703125" bestFit="1" customWidth="1"/>
    <col min="11777" max="11777" width="12.85546875" bestFit="1" customWidth="1"/>
    <col min="11778" max="11778" width="8" bestFit="1" customWidth="1"/>
    <col min="11779" max="11779" width="9" bestFit="1" customWidth="1"/>
    <col min="11780" max="11785" width="8" bestFit="1" customWidth="1"/>
    <col min="11786" max="11787" width="9" bestFit="1" customWidth="1"/>
    <col min="11788" max="11793" width="8" bestFit="1" customWidth="1"/>
    <col min="11794" max="11794" width="9" bestFit="1" customWidth="1"/>
    <col min="11795" max="11796" width="9.140625" customWidth="1"/>
    <col min="11797" max="11797" width="11.42578125" customWidth="1"/>
    <col min="11798" max="11798" width="10.85546875" customWidth="1"/>
    <col min="11799" max="11799" width="10.5703125" bestFit="1" customWidth="1"/>
    <col min="12033" max="12033" width="12.85546875" bestFit="1" customWidth="1"/>
    <col min="12034" max="12034" width="8" bestFit="1" customWidth="1"/>
    <col min="12035" max="12035" width="9" bestFit="1" customWidth="1"/>
    <col min="12036" max="12041" width="8" bestFit="1" customWidth="1"/>
    <col min="12042" max="12043" width="9" bestFit="1" customWidth="1"/>
    <col min="12044" max="12049" width="8" bestFit="1" customWidth="1"/>
    <col min="12050" max="12050" width="9" bestFit="1" customWidth="1"/>
    <col min="12051" max="12052" width="9.140625" customWidth="1"/>
    <col min="12053" max="12053" width="11.42578125" customWidth="1"/>
    <col min="12054" max="12054" width="10.85546875" customWidth="1"/>
    <col min="12055" max="12055" width="10.5703125" bestFit="1" customWidth="1"/>
    <col min="12289" max="12289" width="12.85546875" bestFit="1" customWidth="1"/>
    <col min="12290" max="12290" width="8" bestFit="1" customWidth="1"/>
    <col min="12291" max="12291" width="9" bestFit="1" customWidth="1"/>
    <col min="12292" max="12297" width="8" bestFit="1" customWidth="1"/>
    <col min="12298" max="12299" width="9" bestFit="1" customWidth="1"/>
    <col min="12300" max="12305" width="8" bestFit="1" customWidth="1"/>
    <col min="12306" max="12306" width="9" bestFit="1" customWidth="1"/>
    <col min="12307" max="12308" width="9.140625" customWidth="1"/>
    <col min="12309" max="12309" width="11.42578125" customWidth="1"/>
    <col min="12310" max="12310" width="10.85546875" customWidth="1"/>
    <col min="12311" max="12311" width="10.5703125" bestFit="1" customWidth="1"/>
    <col min="12545" max="12545" width="12.85546875" bestFit="1" customWidth="1"/>
    <col min="12546" max="12546" width="8" bestFit="1" customWidth="1"/>
    <col min="12547" max="12547" width="9" bestFit="1" customWidth="1"/>
    <col min="12548" max="12553" width="8" bestFit="1" customWidth="1"/>
    <col min="12554" max="12555" width="9" bestFit="1" customWidth="1"/>
    <col min="12556" max="12561" width="8" bestFit="1" customWidth="1"/>
    <col min="12562" max="12562" width="9" bestFit="1" customWidth="1"/>
    <col min="12563" max="12564" width="9.140625" customWidth="1"/>
    <col min="12565" max="12565" width="11.42578125" customWidth="1"/>
    <col min="12566" max="12566" width="10.85546875" customWidth="1"/>
    <col min="12567" max="12567" width="10.5703125" bestFit="1" customWidth="1"/>
    <col min="12801" max="12801" width="12.85546875" bestFit="1" customWidth="1"/>
    <col min="12802" max="12802" width="8" bestFit="1" customWidth="1"/>
    <col min="12803" max="12803" width="9" bestFit="1" customWidth="1"/>
    <col min="12804" max="12809" width="8" bestFit="1" customWidth="1"/>
    <col min="12810" max="12811" width="9" bestFit="1" customWidth="1"/>
    <col min="12812" max="12817" width="8" bestFit="1" customWidth="1"/>
    <col min="12818" max="12818" width="9" bestFit="1" customWidth="1"/>
    <col min="12819" max="12820" width="9.140625" customWidth="1"/>
    <col min="12821" max="12821" width="11.42578125" customWidth="1"/>
    <col min="12822" max="12822" width="10.85546875" customWidth="1"/>
    <col min="12823" max="12823" width="10.5703125" bestFit="1" customWidth="1"/>
    <col min="13057" max="13057" width="12.85546875" bestFit="1" customWidth="1"/>
    <col min="13058" max="13058" width="8" bestFit="1" customWidth="1"/>
    <col min="13059" max="13059" width="9" bestFit="1" customWidth="1"/>
    <col min="13060" max="13065" width="8" bestFit="1" customWidth="1"/>
    <col min="13066" max="13067" width="9" bestFit="1" customWidth="1"/>
    <col min="13068" max="13073" width="8" bestFit="1" customWidth="1"/>
    <col min="13074" max="13074" width="9" bestFit="1" customWidth="1"/>
    <col min="13075" max="13076" width="9.140625" customWidth="1"/>
    <col min="13077" max="13077" width="11.42578125" customWidth="1"/>
    <col min="13078" max="13078" width="10.85546875" customWidth="1"/>
    <col min="13079" max="13079" width="10.5703125" bestFit="1" customWidth="1"/>
    <col min="13313" max="13313" width="12.85546875" bestFit="1" customWidth="1"/>
    <col min="13314" max="13314" width="8" bestFit="1" customWidth="1"/>
    <col min="13315" max="13315" width="9" bestFit="1" customWidth="1"/>
    <col min="13316" max="13321" width="8" bestFit="1" customWidth="1"/>
    <col min="13322" max="13323" width="9" bestFit="1" customWidth="1"/>
    <col min="13324" max="13329" width="8" bestFit="1" customWidth="1"/>
    <col min="13330" max="13330" width="9" bestFit="1" customWidth="1"/>
    <col min="13331" max="13332" width="9.140625" customWidth="1"/>
    <col min="13333" max="13333" width="11.42578125" customWidth="1"/>
    <col min="13334" max="13334" width="10.85546875" customWidth="1"/>
    <col min="13335" max="13335" width="10.5703125" bestFit="1" customWidth="1"/>
    <col min="13569" max="13569" width="12.85546875" bestFit="1" customWidth="1"/>
    <col min="13570" max="13570" width="8" bestFit="1" customWidth="1"/>
    <col min="13571" max="13571" width="9" bestFit="1" customWidth="1"/>
    <col min="13572" max="13577" width="8" bestFit="1" customWidth="1"/>
    <col min="13578" max="13579" width="9" bestFit="1" customWidth="1"/>
    <col min="13580" max="13585" width="8" bestFit="1" customWidth="1"/>
    <col min="13586" max="13586" width="9" bestFit="1" customWidth="1"/>
    <col min="13587" max="13588" width="9.140625" customWidth="1"/>
    <col min="13589" max="13589" width="11.42578125" customWidth="1"/>
    <col min="13590" max="13590" width="10.85546875" customWidth="1"/>
    <col min="13591" max="13591" width="10.5703125" bestFit="1" customWidth="1"/>
    <col min="13825" max="13825" width="12.85546875" bestFit="1" customWidth="1"/>
    <col min="13826" max="13826" width="8" bestFit="1" customWidth="1"/>
    <col min="13827" max="13827" width="9" bestFit="1" customWidth="1"/>
    <col min="13828" max="13833" width="8" bestFit="1" customWidth="1"/>
    <col min="13834" max="13835" width="9" bestFit="1" customWidth="1"/>
    <col min="13836" max="13841" width="8" bestFit="1" customWidth="1"/>
    <col min="13842" max="13842" width="9" bestFit="1" customWidth="1"/>
    <col min="13843" max="13844" width="9.140625" customWidth="1"/>
    <col min="13845" max="13845" width="11.42578125" customWidth="1"/>
    <col min="13846" max="13846" width="10.85546875" customWidth="1"/>
    <col min="13847" max="13847" width="10.5703125" bestFit="1" customWidth="1"/>
    <col min="14081" max="14081" width="12.85546875" bestFit="1" customWidth="1"/>
    <col min="14082" max="14082" width="8" bestFit="1" customWidth="1"/>
    <col min="14083" max="14083" width="9" bestFit="1" customWidth="1"/>
    <col min="14084" max="14089" width="8" bestFit="1" customWidth="1"/>
    <col min="14090" max="14091" width="9" bestFit="1" customWidth="1"/>
    <col min="14092" max="14097" width="8" bestFit="1" customWidth="1"/>
    <col min="14098" max="14098" width="9" bestFit="1" customWidth="1"/>
    <col min="14099" max="14100" width="9.140625" customWidth="1"/>
    <col min="14101" max="14101" width="11.42578125" customWidth="1"/>
    <col min="14102" max="14102" width="10.85546875" customWidth="1"/>
    <col min="14103" max="14103" width="10.5703125" bestFit="1" customWidth="1"/>
    <col min="14337" max="14337" width="12.85546875" bestFit="1" customWidth="1"/>
    <col min="14338" max="14338" width="8" bestFit="1" customWidth="1"/>
    <col min="14339" max="14339" width="9" bestFit="1" customWidth="1"/>
    <col min="14340" max="14345" width="8" bestFit="1" customWidth="1"/>
    <col min="14346" max="14347" width="9" bestFit="1" customWidth="1"/>
    <col min="14348" max="14353" width="8" bestFit="1" customWidth="1"/>
    <col min="14354" max="14354" width="9" bestFit="1" customWidth="1"/>
    <col min="14355" max="14356" width="9.140625" customWidth="1"/>
    <col min="14357" max="14357" width="11.42578125" customWidth="1"/>
    <col min="14358" max="14358" width="10.85546875" customWidth="1"/>
    <col min="14359" max="14359" width="10.5703125" bestFit="1" customWidth="1"/>
    <col min="14593" max="14593" width="12.85546875" bestFit="1" customWidth="1"/>
    <col min="14594" max="14594" width="8" bestFit="1" customWidth="1"/>
    <col min="14595" max="14595" width="9" bestFit="1" customWidth="1"/>
    <col min="14596" max="14601" width="8" bestFit="1" customWidth="1"/>
    <col min="14602" max="14603" width="9" bestFit="1" customWidth="1"/>
    <col min="14604" max="14609" width="8" bestFit="1" customWidth="1"/>
    <col min="14610" max="14610" width="9" bestFit="1" customWidth="1"/>
    <col min="14611" max="14612" width="9.140625" customWidth="1"/>
    <col min="14613" max="14613" width="11.42578125" customWidth="1"/>
    <col min="14614" max="14614" width="10.85546875" customWidth="1"/>
    <col min="14615" max="14615" width="10.5703125" bestFit="1" customWidth="1"/>
    <col min="14849" max="14849" width="12.85546875" bestFit="1" customWidth="1"/>
    <col min="14850" max="14850" width="8" bestFit="1" customWidth="1"/>
    <col min="14851" max="14851" width="9" bestFit="1" customWidth="1"/>
    <col min="14852" max="14857" width="8" bestFit="1" customWidth="1"/>
    <col min="14858" max="14859" width="9" bestFit="1" customWidth="1"/>
    <col min="14860" max="14865" width="8" bestFit="1" customWidth="1"/>
    <col min="14866" max="14866" width="9" bestFit="1" customWidth="1"/>
    <col min="14867" max="14868" width="9.140625" customWidth="1"/>
    <col min="14869" max="14869" width="11.42578125" customWidth="1"/>
    <col min="14870" max="14870" width="10.85546875" customWidth="1"/>
    <col min="14871" max="14871" width="10.5703125" bestFit="1" customWidth="1"/>
    <col min="15105" max="15105" width="12.85546875" bestFit="1" customWidth="1"/>
    <col min="15106" max="15106" width="8" bestFit="1" customWidth="1"/>
    <col min="15107" max="15107" width="9" bestFit="1" customWidth="1"/>
    <col min="15108" max="15113" width="8" bestFit="1" customWidth="1"/>
    <col min="15114" max="15115" width="9" bestFit="1" customWidth="1"/>
    <col min="15116" max="15121" width="8" bestFit="1" customWidth="1"/>
    <col min="15122" max="15122" width="9" bestFit="1" customWidth="1"/>
    <col min="15123" max="15124" width="9.140625" customWidth="1"/>
    <col min="15125" max="15125" width="11.42578125" customWidth="1"/>
    <col min="15126" max="15126" width="10.85546875" customWidth="1"/>
    <col min="15127" max="15127" width="10.5703125" bestFit="1" customWidth="1"/>
    <col min="15361" max="15361" width="12.85546875" bestFit="1" customWidth="1"/>
    <col min="15362" max="15362" width="8" bestFit="1" customWidth="1"/>
    <col min="15363" max="15363" width="9" bestFit="1" customWidth="1"/>
    <col min="15364" max="15369" width="8" bestFit="1" customWidth="1"/>
    <col min="15370" max="15371" width="9" bestFit="1" customWidth="1"/>
    <col min="15372" max="15377" width="8" bestFit="1" customWidth="1"/>
    <col min="15378" max="15378" width="9" bestFit="1" customWidth="1"/>
    <col min="15379" max="15380" width="9.140625" customWidth="1"/>
    <col min="15381" max="15381" width="11.42578125" customWidth="1"/>
    <col min="15382" max="15382" width="10.85546875" customWidth="1"/>
    <col min="15383" max="15383" width="10.5703125" bestFit="1" customWidth="1"/>
    <col min="15617" max="15617" width="12.85546875" bestFit="1" customWidth="1"/>
    <col min="15618" max="15618" width="8" bestFit="1" customWidth="1"/>
    <col min="15619" max="15619" width="9" bestFit="1" customWidth="1"/>
    <col min="15620" max="15625" width="8" bestFit="1" customWidth="1"/>
    <col min="15626" max="15627" width="9" bestFit="1" customWidth="1"/>
    <col min="15628" max="15633" width="8" bestFit="1" customWidth="1"/>
    <col min="15634" max="15634" width="9" bestFit="1" customWidth="1"/>
    <col min="15635" max="15636" width="9.140625" customWidth="1"/>
    <col min="15637" max="15637" width="11.42578125" customWidth="1"/>
    <col min="15638" max="15638" width="10.85546875" customWidth="1"/>
    <col min="15639" max="15639" width="10.5703125" bestFit="1" customWidth="1"/>
    <col min="15873" max="15873" width="12.85546875" bestFit="1" customWidth="1"/>
    <col min="15874" max="15874" width="8" bestFit="1" customWidth="1"/>
    <col min="15875" max="15875" width="9" bestFit="1" customWidth="1"/>
    <col min="15876" max="15881" width="8" bestFit="1" customWidth="1"/>
    <col min="15882" max="15883" width="9" bestFit="1" customWidth="1"/>
    <col min="15884" max="15889" width="8" bestFit="1" customWidth="1"/>
    <col min="15890" max="15890" width="9" bestFit="1" customWidth="1"/>
    <col min="15891" max="15892" width="9.140625" customWidth="1"/>
    <col min="15893" max="15893" width="11.42578125" customWidth="1"/>
    <col min="15894" max="15894" width="10.85546875" customWidth="1"/>
    <col min="15895" max="15895" width="10.5703125" bestFit="1" customWidth="1"/>
    <col min="16129" max="16129" width="12.85546875" bestFit="1" customWidth="1"/>
    <col min="16130" max="16130" width="8" bestFit="1" customWidth="1"/>
    <col min="16131" max="16131" width="9" bestFit="1" customWidth="1"/>
    <col min="16132" max="16137" width="8" bestFit="1" customWidth="1"/>
    <col min="16138" max="16139" width="9" bestFit="1" customWidth="1"/>
    <col min="16140" max="16145" width="8" bestFit="1" customWidth="1"/>
    <col min="16146" max="16146" width="9" bestFit="1" customWidth="1"/>
    <col min="16147" max="16148" width="9.140625" customWidth="1"/>
    <col min="16149" max="16149" width="11.42578125" customWidth="1"/>
    <col min="16150" max="16150" width="10.85546875" customWidth="1"/>
    <col min="16151" max="16151" width="10.5703125" bestFit="1" customWidth="1"/>
  </cols>
  <sheetData>
    <row r="1" spans="1:34" x14ac:dyDescent="0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"/>
      <c r="T1" s="1"/>
      <c r="U1" s="1"/>
      <c r="V1" s="1"/>
    </row>
    <row r="2" spans="1:34" x14ac:dyDescent="0.25">
      <c r="G2" s="2"/>
    </row>
    <row r="3" spans="1:34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"/>
      <c r="T3" s="1"/>
      <c r="U3" s="1"/>
      <c r="V3" s="1"/>
    </row>
    <row r="4" spans="1:34" x14ac:dyDescent="0.25">
      <c r="A4" s="3"/>
      <c r="B4" s="3"/>
      <c r="C4" s="3"/>
      <c r="D4" s="3"/>
      <c r="E4" s="3"/>
      <c r="F4" s="3"/>
      <c r="N4" s="3"/>
      <c r="O4" s="3"/>
      <c r="Q4" s="4"/>
      <c r="R4" s="3"/>
    </row>
    <row r="5" spans="1:34" x14ac:dyDescent="0.25">
      <c r="A5" s="1" t="s">
        <v>1</v>
      </c>
      <c r="B5" s="9">
        <v>2007</v>
      </c>
      <c r="C5" s="9">
        <f>B5+1</f>
        <v>2008</v>
      </c>
      <c r="D5" s="9">
        <f t="shared" ref="D5:P5" si="0">C5+1</f>
        <v>2009</v>
      </c>
      <c r="E5" s="9">
        <f t="shared" si="0"/>
        <v>2010</v>
      </c>
      <c r="F5" s="9">
        <f t="shared" si="0"/>
        <v>2011</v>
      </c>
      <c r="G5" s="9">
        <f t="shared" si="0"/>
        <v>2012</v>
      </c>
      <c r="H5" s="9">
        <f t="shared" si="0"/>
        <v>2013</v>
      </c>
      <c r="I5" s="9">
        <f t="shared" si="0"/>
        <v>2014</v>
      </c>
      <c r="J5" s="9">
        <f t="shared" si="0"/>
        <v>2015</v>
      </c>
      <c r="K5" s="9">
        <f t="shared" si="0"/>
        <v>2016</v>
      </c>
      <c r="L5" s="9">
        <f t="shared" si="0"/>
        <v>2017</v>
      </c>
      <c r="M5" s="9">
        <f t="shared" si="0"/>
        <v>2018</v>
      </c>
      <c r="N5" s="9">
        <f t="shared" si="0"/>
        <v>2019</v>
      </c>
      <c r="O5" s="9">
        <f t="shared" si="0"/>
        <v>2020</v>
      </c>
      <c r="P5" s="9">
        <f t="shared" si="0"/>
        <v>2021</v>
      </c>
      <c r="Q5" s="5" t="s">
        <v>4</v>
      </c>
      <c r="R5" s="5" t="s">
        <v>2</v>
      </c>
      <c r="T5" s="2"/>
    </row>
    <row r="6" spans="1:34" x14ac:dyDescent="0.25">
      <c r="A6" s="1">
        <v>2023</v>
      </c>
      <c r="B6" s="7">
        <v>82266.890753263331</v>
      </c>
      <c r="C6" s="7">
        <v>82071.455788844207</v>
      </c>
      <c r="D6" s="7">
        <v>82455.949503069554</v>
      </c>
      <c r="E6" s="7">
        <v>84652.63751721954</v>
      </c>
      <c r="F6" s="7">
        <v>86228.033809074288</v>
      </c>
      <c r="G6" s="7">
        <v>85361.751857718758</v>
      </c>
      <c r="H6" s="7">
        <v>83286.839592533594</v>
      </c>
      <c r="I6" s="7">
        <v>81196.751097817119</v>
      </c>
      <c r="J6" s="7">
        <v>83563.178982351557</v>
      </c>
      <c r="K6" s="7">
        <v>81554.171683481531</v>
      </c>
      <c r="L6" s="7">
        <v>79719.87049317568</v>
      </c>
      <c r="M6" s="7">
        <v>83010.114092613454</v>
      </c>
      <c r="N6" s="7">
        <v>81835.615736674124</v>
      </c>
      <c r="O6" s="7">
        <v>81776.328023235474</v>
      </c>
      <c r="P6" s="7">
        <v>77855.701566139425</v>
      </c>
      <c r="Q6" s="8">
        <v>82739.398091740062</v>
      </c>
      <c r="R6" s="6">
        <f>_xlfn.PERCENTILE.EXC(B6:P6,0.9)</f>
        <v>85708.264638260967</v>
      </c>
      <c r="S6" s="11"/>
      <c r="T6" s="16">
        <v>81604.49239015473</v>
      </c>
      <c r="U6" s="16">
        <v>81479.344037053423</v>
      </c>
      <c r="V6" s="16">
        <v>81870.611822693914</v>
      </c>
      <c r="W6" s="16">
        <v>84104.700494470817</v>
      </c>
      <c r="X6" s="16">
        <v>85695.662807247791</v>
      </c>
      <c r="Y6" s="16">
        <v>84669.633971450399</v>
      </c>
      <c r="Z6" s="16">
        <v>82860.842804455227</v>
      </c>
      <c r="AA6" s="16">
        <v>80588.811693702024</v>
      </c>
      <c r="AB6" s="16">
        <v>83145.426662372003</v>
      </c>
      <c r="AC6" s="16">
        <v>81122.542761813253</v>
      </c>
      <c r="AD6" s="16">
        <v>79268.760920831875</v>
      </c>
      <c r="AE6" s="16">
        <v>82633.389894286243</v>
      </c>
      <c r="AF6" s="16">
        <v>81398.367853301635</v>
      </c>
      <c r="AG6" s="16">
        <v>81307.535870534048</v>
      </c>
      <c r="AH6" s="16">
        <v>77427.97902607279</v>
      </c>
    </row>
    <row r="7" spans="1:34" x14ac:dyDescent="0.25">
      <c r="A7" s="1">
        <f>A6+1</f>
        <v>2024</v>
      </c>
      <c r="B7" s="7">
        <v>84190.828719246085</v>
      </c>
      <c r="C7" s="7">
        <v>83995.424783998096</v>
      </c>
      <c r="D7" s="7">
        <v>84392.108527841221</v>
      </c>
      <c r="E7" s="7">
        <v>86576.549735039735</v>
      </c>
      <c r="F7" s="7">
        <v>88152.011732230996</v>
      </c>
      <c r="G7" s="7">
        <v>87301.917682412561</v>
      </c>
      <c r="H7" s="7">
        <v>85210.806421192625</v>
      </c>
      <c r="I7" s="7">
        <v>83120.746018290753</v>
      </c>
      <c r="J7" s="7">
        <v>85487.143050076629</v>
      </c>
      <c r="K7" s="7">
        <v>83478.123339607409</v>
      </c>
      <c r="L7" s="7">
        <v>81656.008178607604</v>
      </c>
      <c r="M7" s="7">
        <v>84946.251167744209</v>
      </c>
      <c r="N7" s="7">
        <v>83759.568099849013</v>
      </c>
      <c r="O7" s="7">
        <v>83700.29270344488</v>
      </c>
      <c r="P7" s="7">
        <v>79772.85285336776</v>
      </c>
      <c r="Q7" s="8">
        <v>85029.09072058837</v>
      </c>
      <c r="R7" s="6">
        <f t="shared" ref="R7:R15" si="1">_xlfn.PERCENTILE.EXC(B7:P7,0.9)</f>
        <v>87641.955302339935</v>
      </c>
      <c r="S7" s="11"/>
      <c r="T7" s="16">
        <v>83117.228432353309</v>
      </c>
      <c r="U7" s="16">
        <v>83030.072298247484</v>
      </c>
      <c r="V7" s="16">
        <v>83424.637351782236</v>
      </c>
      <c r="W7" s="16">
        <v>85694.162096779604</v>
      </c>
      <c r="X7" s="16">
        <v>87283.478924636118</v>
      </c>
      <c r="Y7" s="16">
        <v>86142.069105808667</v>
      </c>
      <c r="Z7" s="16">
        <v>84517.679722600253</v>
      </c>
      <c r="AA7" s="16">
        <v>82132.210810188262</v>
      </c>
      <c r="AB7" s="16">
        <v>84809.213732174467</v>
      </c>
      <c r="AC7" s="16">
        <v>82777.675044149131</v>
      </c>
      <c r="AD7" s="16">
        <v>80917.090174867233</v>
      </c>
      <c r="AE7" s="16">
        <v>84327.063212228677</v>
      </c>
      <c r="AF7" s="16">
        <v>83050.924978521201</v>
      </c>
      <c r="AG7" s="16">
        <v>82941.01873151875</v>
      </c>
      <c r="AH7" s="16">
        <v>79095.731981666977</v>
      </c>
    </row>
    <row r="8" spans="1:34" x14ac:dyDescent="0.25">
      <c r="A8" s="1">
        <f t="shared" ref="A8:A15" si="2">A7+1</f>
        <v>2025</v>
      </c>
      <c r="B8" s="7">
        <v>86072.891366536758</v>
      </c>
      <c r="C8" s="7">
        <v>85291.717704872543</v>
      </c>
      <c r="D8" s="7">
        <v>85689.857829406988</v>
      </c>
      <c r="E8" s="7">
        <v>87872.787352461906</v>
      </c>
      <c r="F8" s="7">
        <v>89448.304494441647</v>
      </c>
      <c r="G8" s="7">
        <v>89008.379805880497</v>
      </c>
      <c r="H8" s="7">
        <v>86507.098649461361</v>
      </c>
      <c r="I8" s="7">
        <v>84417.033465886634</v>
      </c>
      <c r="J8" s="7">
        <v>86783.413342317494</v>
      </c>
      <c r="K8" s="7">
        <v>84774.400395342978</v>
      </c>
      <c r="L8" s="7">
        <v>82953.765487392418</v>
      </c>
      <c r="M8" s="7">
        <v>86243.999805215426</v>
      </c>
      <c r="N8" s="7">
        <v>85055.845862633665</v>
      </c>
      <c r="O8" s="7">
        <v>84996.56564296718</v>
      </c>
      <c r="P8" s="7">
        <v>81065.969002915939</v>
      </c>
      <c r="Q8" s="8">
        <v>86715.435840301769</v>
      </c>
      <c r="R8" s="6">
        <f t="shared" si="1"/>
        <v>89184.349681304957</v>
      </c>
      <c r="S8" s="11"/>
      <c r="T8" s="16">
        <v>84469.226990582902</v>
      </c>
      <c r="U8" s="16">
        <v>83954.144268588221</v>
      </c>
      <c r="V8" s="16">
        <v>84341.29723825393</v>
      </c>
      <c r="W8" s="16">
        <v>86656.8628981863</v>
      </c>
      <c r="X8" s="16">
        <v>88244.528355957533</v>
      </c>
      <c r="Y8" s="16">
        <v>87342.017768810183</v>
      </c>
      <c r="Z8" s="16">
        <v>85547.57190349845</v>
      </c>
      <c r="AA8" s="16">
        <v>83048.942333042636</v>
      </c>
      <c r="AB8" s="16">
        <v>85846.017892607269</v>
      </c>
      <c r="AC8" s="16">
        <v>83805.867205258066</v>
      </c>
      <c r="AD8" s="16">
        <v>81927.825414089893</v>
      </c>
      <c r="AE8" s="16">
        <v>85383.010561793519</v>
      </c>
      <c r="AF8" s="16">
        <v>84076.549020394101</v>
      </c>
      <c r="AG8" s="16">
        <v>83947.60351798909</v>
      </c>
      <c r="AH8" s="16">
        <v>80140.131293371189</v>
      </c>
    </row>
    <row r="9" spans="1:34" x14ac:dyDescent="0.25">
      <c r="A9" s="1">
        <f t="shared" si="2"/>
        <v>2026</v>
      </c>
      <c r="B9" s="7">
        <v>87972.440709179136</v>
      </c>
      <c r="C9" s="7">
        <v>86561.311762776284</v>
      </c>
      <c r="D9" s="7">
        <v>87437.884178478867</v>
      </c>
      <c r="E9" s="7">
        <v>89477.768291278888</v>
      </c>
      <c r="F9" s="7">
        <v>90835.230988912357</v>
      </c>
      <c r="G9" s="7">
        <v>90909.147961514798</v>
      </c>
      <c r="H9" s="7">
        <v>87776.692121776025</v>
      </c>
      <c r="I9" s="7">
        <v>86079.873791990089</v>
      </c>
      <c r="J9" s="7">
        <v>88052.983500010101</v>
      </c>
      <c r="K9" s="7">
        <v>86043.97869512449</v>
      </c>
      <c r="L9" s="7">
        <v>84227.171248542465</v>
      </c>
      <c r="M9" s="7">
        <v>87517.396140644894</v>
      </c>
      <c r="N9" s="7">
        <v>86325.424869464157</v>
      </c>
      <c r="O9" s="7">
        <v>86266.138572559357</v>
      </c>
      <c r="P9" s="7">
        <v>82336.420969264364</v>
      </c>
      <c r="Q9" s="8">
        <v>88377.704881681522</v>
      </c>
      <c r="R9" s="6">
        <f t="shared" si="1"/>
        <v>90864.797777953339</v>
      </c>
      <c r="S9" s="11"/>
      <c r="T9" s="16">
        <v>85925.520726834104</v>
      </c>
      <c r="U9" s="16">
        <v>84851.517375958239</v>
      </c>
      <c r="V9" s="16">
        <v>85233.602843516142</v>
      </c>
      <c r="W9" s="16">
        <v>87500.571323009077</v>
      </c>
      <c r="X9" s="16">
        <v>88873.47004682089</v>
      </c>
      <c r="Y9" s="16">
        <v>88764.827395099157</v>
      </c>
      <c r="Z9" s="16">
        <v>86550.765328442591</v>
      </c>
      <c r="AA9" s="16">
        <v>84015.336462311461</v>
      </c>
      <c r="AB9" s="16">
        <v>86856.121918491815</v>
      </c>
      <c r="AC9" s="16">
        <v>84807.360610412929</v>
      </c>
      <c r="AD9" s="16">
        <v>82914.209105677801</v>
      </c>
      <c r="AE9" s="16">
        <v>86414.605609316597</v>
      </c>
      <c r="AF9" s="16">
        <v>85075.474306312855</v>
      </c>
      <c r="AG9" s="16">
        <v>84927.488294529321</v>
      </c>
      <c r="AH9" s="16">
        <v>81161.866421875646</v>
      </c>
    </row>
    <row r="10" spans="1:34" x14ac:dyDescent="0.25">
      <c r="A10" s="1">
        <f t="shared" si="2"/>
        <v>2027</v>
      </c>
      <c r="B10" s="7">
        <v>89845.259425330922</v>
      </c>
      <c r="C10" s="7">
        <v>88406.967688319972</v>
      </c>
      <c r="D10" s="7">
        <v>89318.241328386546</v>
      </c>
      <c r="E10" s="7">
        <v>91350.54330761591</v>
      </c>
      <c r="F10" s="7">
        <v>92708.05887075729</v>
      </c>
      <c r="G10" s="7">
        <v>92789.535745569898</v>
      </c>
      <c r="H10" s="7">
        <v>89064.203356600308</v>
      </c>
      <c r="I10" s="7">
        <v>87952.706007279106</v>
      </c>
      <c r="J10" s="7">
        <v>89555.601974105142</v>
      </c>
      <c r="K10" s="7">
        <v>87286.825178924468</v>
      </c>
      <c r="L10" s="7">
        <v>85476.01048676006</v>
      </c>
      <c r="M10" s="7">
        <v>88766.226664925634</v>
      </c>
      <c r="N10" s="7">
        <v>87568.272060313131</v>
      </c>
      <c r="O10" s="7">
        <v>87508.981600491461</v>
      </c>
      <c r="P10" s="7">
        <v>83575.753513445656</v>
      </c>
      <c r="Q10" s="8">
        <v>90035.747828866413</v>
      </c>
      <c r="R10" s="6">
        <f t="shared" si="1"/>
        <v>92740.649620682336</v>
      </c>
      <c r="S10" s="11"/>
      <c r="T10" s="16">
        <v>87355.083836594713</v>
      </c>
      <c r="U10" s="16">
        <v>85853.677301344957</v>
      </c>
      <c r="V10" s="16">
        <v>86608.963102554699</v>
      </c>
      <c r="W10" s="16">
        <v>88947.714278744927</v>
      </c>
      <c r="X10" s="16">
        <v>90319.202820861523</v>
      </c>
      <c r="Y10" s="16">
        <v>90167.256649808915</v>
      </c>
      <c r="Z10" s="16">
        <v>86553.609785094566</v>
      </c>
      <c r="AA10" s="16">
        <v>85439.767938553428</v>
      </c>
      <c r="AB10" s="16">
        <v>87100.928266472823</v>
      </c>
      <c r="AC10" s="16">
        <v>85782.122199586272</v>
      </c>
      <c r="AD10" s="16">
        <v>83876.026274333242</v>
      </c>
      <c r="AE10" s="16">
        <v>87421.634845690947</v>
      </c>
      <c r="AF10" s="16">
        <v>86047.667776250091</v>
      </c>
      <c r="AG10" s="16">
        <v>85880.643169409464</v>
      </c>
      <c r="AH10" s="16">
        <v>82152.482128212971</v>
      </c>
    </row>
    <row r="11" spans="1:34" x14ac:dyDescent="0.25">
      <c r="A11" s="1">
        <f t="shared" si="2"/>
        <v>2028</v>
      </c>
      <c r="B11" s="7">
        <v>90688.10889971166</v>
      </c>
      <c r="C11" s="7">
        <v>89249.833254103505</v>
      </c>
      <c r="D11" s="7">
        <v>90164.178592304161</v>
      </c>
      <c r="E11" s="7">
        <v>92193.352032767973</v>
      </c>
      <c r="F11" s="7">
        <v>93550.921337251886</v>
      </c>
      <c r="G11" s="7">
        <v>93635.494400031777</v>
      </c>
      <c r="H11" s="7">
        <v>89907.070500821806</v>
      </c>
      <c r="I11" s="7">
        <v>88795.575724222319</v>
      </c>
      <c r="J11" s="7">
        <v>90398.446210692797</v>
      </c>
      <c r="K11" s="7">
        <v>88129.700348634928</v>
      </c>
      <c r="L11" s="7">
        <v>86316.243806597966</v>
      </c>
      <c r="M11" s="7">
        <v>89606.452820097154</v>
      </c>
      <c r="N11" s="7">
        <v>88411.14793707263</v>
      </c>
      <c r="O11" s="7">
        <v>88351.85665338955</v>
      </c>
      <c r="P11" s="7">
        <v>84412.342176453967</v>
      </c>
      <c r="Q11" s="8">
        <v>90879.426420289485</v>
      </c>
      <c r="R11" s="6">
        <f t="shared" si="1"/>
        <v>93584.750562363843</v>
      </c>
      <c r="S11" s="11"/>
      <c r="T11" s="16">
        <v>87753.463305662648</v>
      </c>
      <c r="U11" s="16">
        <v>86238.798459120066</v>
      </c>
      <c r="V11" s="16">
        <v>86959.484334336521</v>
      </c>
      <c r="W11" s="16">
        <v>89363.724828061298</v>
      </c>
      <c r="X11" s="16">
        <v>90733.800055968808</v>
      </c>
      <c r="Y11" s="16">
        <v>90533.947299502601</v>
      </c>
      <c r="Z11" s="16">
        <v>86946.827547480891</v>
      </c>
      <c r="AA11" s="16">
        <v>85833.00842127412</v>
      </c>
      <c r="AB11" s="16">
        <v>87505.211456628211</v>
      </c>
      <c r="AC11" s="16">
        <v>86356.177995506732</v>
      </c>
      <c r="AD11" s="16">
        <v>84428.451162774581</v>
      </c>
      <c r="AE11" s="16">
        <v>88019.397243674161</v>
      </c>
      <c r="AF11" s="16">
        <v>86619.148415054253</v>
      </c>
      <c r="AG11" s="16">
        <v>86439.590439817504</v>
      </c>
      <c r="AH11" s="16">
        <v>82739.672459587135</v>
      </c>
    </row>
    <row r="12" spans="1:34" x14ac:dyDescent="0.25">
      <c r="A12" s="1">
        <f t="shared" si="2"/>
        <v>2029</v>
      </c>
      <c r="B12" s="7">
        <v>91492.736135054627</v>
      </c>
      <c r="C12" s="7">
        <v>90054.478220462071</v>
      </c>
      <c r="D12" s="7">
        <v>90971.108311988151</v>
      </c>
      <c r="E12" s="7">
        <v>92997.93997508334</v>
      </c>
      <c r="F12" s="7">
        <v>94355.563479819393</v>
      </c>
      <c r="G12" s="7">
        <v>94442.445501159804</v>
      </c>
      <c r="H12" s="7">
        <v>90711.719947087768</v>
      </c>
      <c r="I12" s="7">
        <v>89600.22648168834</v>
      </c>
      <c r="J12" s="7">
        <v>91203.069825867802</v>
      </c>
      <c r="K12" s="7">
        <v>88934.352261466236</v>
      </c>
      <c r="L12" s="7">
        <v>87127.150780316355</v>
      </c>
      <c r="M12" s="7">
        <v>90417.353423482447</v>
      </c>
      <c r="N12" s="7">
        <v>89215.800556953021</v>
      </c>
      <c r="O12" s="7">
        <v>89156.510079043932</v>
      </c>
      <c r="P12" s="7">
        <v>85216.551572173616</v>
      </c>
      <c r="Q12" s="8">
        <v>91684.7387745913</v>
      </c>
      <c r="R12" s="6">
        <f t="shared" si="1"/>
        <v>94390.316288355563</v>
      </c>
      <c r="S12" s="11"/>
      <c r="T12" s="16">
        <v>88114.834934614424</v>
      </c>
      <c r="U12" s="16">
        <v>86586.94968525166</v>
      </c>
      <c r="V12" s="16">
        <v>87272.351617600943</v>
      </c>
      <c r="W12" s="16">
        <v>89742.680709775494</v>
      </c>
      <c r="X12" s="16">
        <v>91111.34709073203</v>
      </c>
      <c r="Y12" s="16">
        <v>90862.939871285285</v>
      </c>
      <c r="Z12" s="16">
        <v>87303.056162135254</v>
      </c>
      <c r="AA12" s="16">
        <v>86189.258439693091</v>
      </c>
      <c r="AB12" s="16">
        <v>87872.472279596186</v>
      </c>
      <c r="AC12" s="16">
        <v>86892.745013711407</v>
      </c>
      <c r="AD12" s="16">
        <v>84952.336066930817</v>
      </c>
      <c r="AE12" s="16">
        <v>88588.496559153064</v>
      </c>
      <c r="AF12" s="16">
        <v>87153.147314022906</v>
      </c>
      <c r="AG12" s="16">
        <v>86975.118939865381</v>
      </c>
      <c r="AH12" s="16">
        <v>83295.165017462816</v>
      </c>
    </row>
    <row r="13" spans="1:34" x14ac:dyDescent="0.25">
      <c r="A13" s="1">
        <f t="shared" si="2"/>
        <v>2030</v>
      </c>
      <c r="B13" s="7">
        <v>92259.09342646935</v>
      </c>
      <c r="C13" s="7">
        <v>90820.851221661345</v>
      </c>
      <c r="D13" s="7">
        <v>91748.980374692605</v>
      </c>
      <c r="E13" s="7">
        <v>93764.256219126575</v>
      </c>
      <c r="F13" s="7">
        <v>95121.93346742139</v>
      </c>
      <c r="G13" s="7">
        <v>95220.369806513962</v>
      </c>
      <c r="H13" s="7">
        <v>91478.093828150275</v>
      </c>
      <c r="I13" s="7">
        <v>90366.603172076939</v>
      </c>
      <c r="J13" s="7">
        <v>91969.421555322333</v>
      </c>
      <c r="K13" s="7">
        <v>89700.735474082496</v>
      </c>
      <c r="L13" s="7">
        <v>87898.645595640701</v>
      </c>
      <c r="M13" s="7">
        <v>91188.841153430374</v>
      </c>
      <c r="N13" s="7">
        <v>89982.184476614231</v>
      </c>
      <c r="O13" s="7">
        <v>89922.892776259556</v>
      </c>
      <c r="P13" s="7">
        <v>85976.473148787467</v>
      </c>
      <c r="Q13" s="8">
        <v>92451.80915131887</v>
      </c>
      <c r="R13" s="6">
        <f t="shared" si="1"/>
        <v>95161.308003058424</v>
      </c>
      <c r="S13" s="11"/>
      <c r="T13" s="16">
        <v>88437.936619637971</v>
      </c>
      <c r="U13" s="16">
        <v>86896.828946223948</v>
      </c>
      <c r="V13" s="16">
        <v>87556.161243885828</v>
      </c>
      <c r="W13" s="16">
        <v>90083.364893217542</v>
      </c>
      <c r="X13" s="16">
        <v>91450.621970529726</v>
      </c>
      <c r="Y13" s="16">
        <v>91162.905647294101</v>
      </c>
      <c r="Z13" s="16">
        <v>87621.009211586177</v>
      </c>
      <c r="AA13" s="16">
        <v>86507.234391034639</v>
      </c>
      <c r="AB13" s="16">
        <v>88201.461216843672</v>
      </c>
      <c r="AC13" s="16">
        <v>87391.043331701017</v>
      </c>
      <c r="AD13" s="16">
        <v>85436.808812693009</v>
      </c>
      <c r="AE13" s="16">
        <v>89118.1830011946</v>
      </c>
      <c r="AF13" s="16">
        <v>87648.877512772378</v>
      </c>
      <c r="AG13" s="16">
        <v>87471.257328130378</v>
      </c>
      <c r="AH13" s="16">
        <v>83806.3697562327</v>
      </c>
    </row>
    <row r="14" spans="1:34" x14ac:dyDescent="0.25">
      <c r="A14" s="1">
        <f t="shared" si="2"/>
        <v>2031</v>
      </c>
      <c r="B14" s="7">
        <v>92973.509814058561</v>
      </c>
      <c r="C14" s="7">
        <v>91535.282536617597</v>
      </c>
      <c r="D14" s="7">
        <v>92472.181703314156</v>
      </c>
      <c r="E14" s="7">
        <v>94478.63089130327</v>
      </c>
      <c r="F14" s="7">
        <v>95836.361736581399</v>
      </c>
      <c r="G14" s="7">
        <v>95943.607557363663</v>
      </c>
      <c r="H14" s="7">
        <v>92192.524623164762</v>
      </c>
      <c r="I14" s="7">
        <v>91081.037341165531</v>
      </c>
      <c r="J14" s="7">
        <v>92683.831643500511</v>
      </c>
      <c r="K14" s="7">
        <v>90415.178261337278</v>
      </c>
      <c r="L14" s="7">
        <v>88615.040402201863</v>
      </c>
      <c r="M14" s="7">
        <v>91905.228359016808</v>
      </c>
      <c r="N14" s="7">
        <v>90696.627970922054</v>
      </c>
      <c r="O14" s="7">
        <v>90637.334257846014</v>
      </c>
      <c r="P14" s="7">
        <v>86688.150793649154</v>
      </c>
      <c r="Q14" s="8">
        <v>93166.729468033242</v>
      </c>
      <c r="R14" s="6">
        <f t="shared" si="1"/>
        <v>95879.260064894304</v>
      </c>
      <c r="S14" s="11"/>
      <c r="T14" s="16">
        <v>88709.097400835992</v>
      </c>
      <c r="U14" s="16">
        <v>87154.766520953228</v>
      </c>
      <c r="V14" s="16">
        <v>87785.300136087797</v>
      </c>
      <c r="W14" s="16">
        <v>90372.107504793064</v>
      </c>
      <c r="X14" s="16">
        <v>91737.95513188545</v>
      </c>
      <c r="Y14" s="16">
        <v>91408.184868798475</v>
      </c>
      <c r="Z14" s="16">
        <v>87887.01917498908</v>
      </c>
      <c r="AA14" s="16">
        <v>86773.267821076166</v>
      </c>
      <c r="AB14" s="16">
        <v>88478.508512814806</v>
      </c>
      <c r="AC14" s="16">
        <v>87837.401224329165</v>
      </c>
      <c r="AD14" s="16">
        <v>85866.181549692017</v>
      </c>
      <c r="AE14" s="16">
        <v>89592.768918874659</v>
      </c>
      <c r="AF14" s="16">
        <v>88092.667286168464</v>
      </c>
      <c r="AG14" s="16">
        <v>87912.273305083276</v>
      </c>
      <c r="AH14" s="16">
        <v>84269.33056325042</v>
      </c>
    </row>
    <row r="15" spans="1:34" x14ac:dyDescent="0.25">
      <c r="A15" s="1">
        <f t="shared" si="2"/>
        <v>2032</v>
      </c>
      <c r="B15" s="7">
        <v>93659.593713670896</v>
      </c>
      <c r="C15" s="7">
        <v>92221.380213279219</v>
      </c>
      <c r="D15" s="7">
        <v>93161.185611330002</v>
      </c>
      <c r="E15" s="7">
        <v>95164.672086771287</v>
      </c>
      <c r="F15" s="7">
        <v>96522.456296497374</v>
      </c>
      <c r="G15" s="7">
        <v>96632.654341005065</v>
      </c>
      <c r="H15" s="7">
        <v>92878.619725698212</v>
      </c>
      <c r="I15" s="7">
        <v>91767.136657510564</v>
      </c>
      <c r="J15" s="7">
        <v>93369.908151078664</v>
      </c>
      <c r="K15" s="7">
        <v>91101.289265847008</v>
      </c>
      <c r="L15" s="7">
        <v>89300.133731174996</v>
      </c>
      <c r="M15" s="7">
        <v>92590.313586357966</v>
      </c>
      <c r="N15" s="7">
        <v>91382.739682480838</v>
      </c>
      <c r="O15" s="7">
        <v>91323.442798017713</v>
      </c>
      <c r="P15" s="7">
        <v>87378.528795648759</v>
      </c>
      <c r="Q15" s="8">
        <v>93853.280879475511</v>
      </c>
      <c r="R15" s="6">
        <f t="shared" si="1"/>
        <v>96566.535514300456</v>
      </c>
      <c r="S15" s="11"/>
      <c r="T15" s="16">
        <v>88950.711295135523</v>
      </c>
      <c r="U15" s="16">
        <v>87383.119789606426</v>
      </c>
      <c r="V15" s="16">
        <v>87978.888011967851</v>
      </c>
      <c r="W15" s="16">
        <v>90631.35052442539</v>
      </c>
      <c r="X15" s="16">
        <v>91995.784460414114</v>
      </c>
      <c r="Y15" s="16">
        <v>91617.96364767167</v>
      </c>
      <c r="Z15" s="16">
        <v>88123.464895687357</v>
      </c>
      <c r="AA15" s="16">
        <v>87009.737903198678</v>
      </c>
      <c r="AB15" s="16">
        <v>88726.023973960691</v>
      </c>
      <c r="AC15" s="16">
        <v>88254.692855048896</v>
      </c>
      <c r="AD15" s="16">
        <v>86263.466447268584</v>
      </c>
      <c r="AE15" s="16">
        <v>90035.390389027496</v>
      </c>
      <c r="AF15" s="16">
        <v>88507.38375977191</v>
      </c>
      <c r="AG15" s="16">
        <v>88321.233588536372</v>
      </c>
      <c r="AH15" s="16">
        <v>84710.310233615877</v>
      </c>
    </row>
    <row r="16" spans="1:34" x14ac:dyDescent="0.25">
      <c r="R16" s="3"/>
    </row>
    <row r="19" spans="1:20" x14ac:dyDescent="0.25">
      <c r="A19" s="14" t="s">
        <v>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20" x14ac:dyDescent="0.25">
      <c r="G20" s="2"/>
    </row>
    <row r="21" spans="1:20" x14ac:dyDescent="0.25">
      <c r="A21" s="14" t="s">
        <v>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20" x14ac:dyDescent="0.25">
      <c r="A22" s="3"/>
      <c r="B22" s="3"/>
      <c r="C22" s="3"/>
      <c r="D22" s="3"/>
      <c r="E22" s="3"/>
      <c r="F22" s="3"/>
      <c r="N22" s="3"/>
      <c r="O22" s="3"/>
      <c r="Q22" s="4"/>
      <c r="R22" s="3"/>
    </row>
    <row r="23" spans="1:20" x14ac:dyDescent="0.25">
      <c r="A23" s="9" t="s">
        <v>1</v>
      </c>
      <c r="B23" s="9">
        <v>2007</v>
      </c>
      <c r="C23" s="9">
        <f>B23+1</f>
        <v>2008</v>
      </c>
      <c r="D23" s="9">
        <f t="shared" ref="D23:P23" si="3">C23+1</f>
        <v>2009</v>
      </c>
      <c r="E23" s="9">
        <f t="shared" si="3"/>
        <v>2010</v>
      </c>
      <c r="F23" s="9">
        <f t="shared" si="3"/>
        <v>2011</v>
      </c>
      <c r="G23" s="9">
        <f t="shared" si="3"/>
        <v>2012</v>
      </c>
      <c r="H23" s="9">
        <f t="shared" si="3"/>
        <v>2013</v>
      </c>
      <c r="I23" s="9">
        <f t="shared" si="3"/>
        <v>2014</v>
      </c>
      <c r="J23" s="9">
        <f t="shared" si="3"/>
        <v>2015</v>
      </c>
      <c r="K23" s="9">
        <f t="shared" si="3"/>
        <v>2016</v>
      </c>
      <c r="L23" s="9">
        <f t="shared" si="3"/>
        <v>2017</v>
      </c>
      <c r="M23" s="9">
        <f t="shared" si="3"/>
        <v>2018</v>
      </c>
      <c r="N23" s="9">
        <f t="shared" si="3"/>
        <v>2019</v>
      </c>
      <c r="O23" s="9">
        <f t="shared" si="3"/>
        <v>2020</v>
      </c>
      <c r="P23" s="9">
        <f t="shared" si="3"/>
        <v>2021</v>
      </c>
      <c r="Q23" s="5" t="s">
        <v>4</v>
      </c>
      <c r="R23" s="5" t="s">
        <v>2</v>
      </c>
    </row>
    <row r="24" spans="1:20" x14ac:dyDescent="0.25">
      <c r="A24" s="9">
        <v>2023</v>
      </c>
      <c r="B24" s="7">
        <v>81643.537169777817</v>
      </c>
      <c r="C24" s="7">
        <v>81569.279261923468</v>
      </c>
      <c r="D24" s="7">
        <v>81947.39723788602</v>
      </c>
      <c r="E24" s="7">
        <v>84190.132683668664</v>
      </c>
      <c r="F24" s="7">
        <v>85695.662807247791</v>
      </c>
      <c r="G24" s="7">
        <v>84678.405952288318</v>
      </c>
      <c r="H24" s="7">
        <v>82860.842804455227</v>
      </c>
      <c r="I24" s="7">
        <v>80588.811693702024</v>
      </c>
      <c r="J24" s="7">
        <v>83145.426662372003</v>
      </c>
      <c r="K24" s="7">
        <v>81137.120334603984</v>
      </c>
      <c r="L24" s="7">
        <v>79268.760920831875</v>
      </c>
      <c r="M24" s="7">
        <v>82633.389894286243</v>
      </c>
      <c r="N24" s="7">
        <v>81398.367853301635</v>
      </c>
      <c r="O24" s="7">
        <v>81307.535870534048</v>
      </c>
      <c r="P24" s="7">
        <v>77427.97902607279</v>
      </c>
      <c r="Q24" s="8">
        <v>82307.793808024406</v>
      </c>
      <c r="R24" s="6">
        <f>_xlfn.PERCENTILE.EXC(B24:P24,0.9)</f>
        <v>85085.308694272113</v>
      </c>
      <c r="S24" s="12"/>
      <c r="T24" s="11"/>
    </row>
    <row r="25" spans="1:20" x14ac:dyDescent="0.25">
      <c r="A25" s="9">
        <f>A24+1</f>
        <v>2024</v>
      </c>
      <c r="B25" s="7">
        <v>83215.314112601583</v>
      </c>
      <c r="C25" s="7">
        <v>83221.211013078835</v>
      </c>
      <c r="D25" s="7">
        <v>83597.469521005143</v>
      </c>
      <c r="E25" s="7">
        <v>85866.787251500937</v>
      </c>
      <c r="F25" s="7">
        <v>87297.53117705528</v>
      </c>
      <c r="G25" s="7">
        <v>86221.860751408385</v>
      </c>
      <c r="H25" s="7">
        <v>84517.679722600253</v>
      </c>
      <c r="I25" s="7">
        <v>82132.210810188262</v>
      </c>
      <c r="J25" s="7">
        <v>84809.213732174467</v>
      </c>
      <c r="K25" s="7">
        <v>82916.317569801729</v>
      </c>
      <c r="L25" s="7">
        <v>80917.090174867233</v>
      </c>
      <c r="M25" s="7">
        <v>84418.530533025463</v>
      </c>
      <c r="N25" s="7">
        <v>83050.924978521201</v>
      </c>
      <c r="O25" s="7">
        <v>82941.01873151875</v>
      </c>
      <c r="P25" s="7">
        <v>79095.731981666977</v>
      </c>
      <c r="Q25" s="8">
        <v>84325.441945759187</v>
      </c>
      <c r="R25" s="6">
        <f t="shared" ref="R25:R33" si="4">_xlfn.PERCENTILE.EXC(B25:P25,0.9)</f>
        <v>86652.128921667143</v>
      </c>
      <c r="S25" s="10"/>
      <c r="T25" s="11"/>
    </row>
    <row r="26" spans="1:20" x14ac:dyDescent="0.25">
      <c r="A26" s="9">
        <f t="shared" ref="A26:A33" si="5">A25+1</f>
        <v>2025</v>
      </c>
      <c r="B26" s="7">
        <v>84469.226990582902</v>
      </c>
      <c r="C26" s="7">
        <v>84246.207224679485</v>
      </c>
      <c r="D26" s="7">
        <v>84609.92024614726</v>
      </c>
      <c r="E26" s="7">
        <v>86916.442300039489</v>
      </c>
      <c r="F26" s="7">
        <v>88377.205319644578</v>
      </c>
      <c r="G26" s="7">
        <v>87342.017768810183</v>
      </c>
      <c r="H26" s="7">
        <v>85547.57190349845</v>
      </c>
      <c r="I26" s="7">
        <v>83048.942333042636</v>
      </c>
      <c r="J26" s="7">
        <v>85846.017892607269</v>
      </c>
      <c r="K26" s="7">
        <v>84068.229022510277</v>
      </c>
      <c r="L26" s="7">
        <v>81998.753761767424</v>
      </c>
      <c r="M26" s="7">
        <v>85622.860585887538</v>
      </c>
      <c r="N26" s="7">
        <v>84076.549020394101</v>
      </c>
      <c r="O26" s="7">
        <v>83976.442738516489</v>
      </c>
      <c r="P26" s="7">
        <v>80163.050346043034</v>
      </c>
      <c r="Q26" s="8">
        <v>85740.485865318376</v>
      </c>
      <c r="R26" s="6">
        <f t="shared" si="4"/>
        <v>87756.092789143935</v>
      </c>
      <c r="S26" s="10"/>
      <c r="T26" s="11"/>
    </row>
    <row r="27" spans="1:20" x14ac:dyDescent="0.25">
      <c r="A27" s="9">
        <f t="shared" si="5"/>
        <v>2026</v>
      </c>
      <c r="B27" s="7">
        <v>85925.520726834104</v>
      </c>
      <c r="C27" s="7">
        <v>85244.50437318375</v>
      </c>
      <c r="D27" s="7">
        <v>85610.962247427713</v>
      </c>
      <c r="E27" s="7">
        <v>87939.39855564374</v>
      </c>
      <c r="F27" s="7">
        <v>89541.39286331099</v>
      </c>
      <c r="G27" s="7">
        <v>88764.827395099157</v>
      </c>
      <c r="H27" s="7">
        <v>86550.765328442591</v>
      </c>
      <c r="I27" s="7">
        <v>84015.336462311461</v>
      </c>
      <c r="J27" s="7">
        <v>86856.121918491815</v>
      </c>
      <c r="K27" s="7">
        <v>85193.441232173718</v>
      </c>
      <c r="L27" s="7">
        <v>83113.364718567071</v>
      </c>
      <c r="M27" s="7">
        <v>86802.839091119604</v>
      </c>
      <c r="N27" s="7">
        <v>85079.151289811853</v>
      </c>
      <c r="O27" s="7">
        <v>85122.439007473193</v>
      </c>
      <c r="P27" s="7">
        <v>81304.55612521898</v>
      </c>
      <c r="Q27" s="8">
        <v>87131.453706543907</v>
      </c>
      <c r="R27" s="6">
        <f t="shared" si="4"/>
        <v>89075.453582383896</v>
      </c>
      <c r="S27" s="10"/>
      <c r="T27" s="11"/>
    </row>
    <row r="28" spans="1:20" x14ac:dyDescent="0.25">
      <c r="A28" s="9">
        <f t="shared" si="5"/>
        <v>2027</v>
      </c>
      <c r="B28" s="7">
        <v>87355.083836594713</v>
      </c>
      <c r="C28" s="7">
        <v>86216.070181383198</v>
      </c>
      <c r="D28" s="7">
        <v>86608.963102554699</v>
      </c>
      <c r="E28" s="7">
        <v>88947.714278744927</v>
      </c>
      <c r="F28" s="7">
        <v>90678.851009640057</v>
      </c>
      <c r="G28" s="7">
        <v>90167.256649808915</v>
      </c>
      <c r="H28" s="7">
        <v>87551.664091609637</v>
      </c>
      <c r="I28" s="7">
        <v>85439.767938553428</v>
      </c>
      <c r="J28" s="7">
        <v>87839.496303279608</v>
      </c>
      <c r="K28" s="7">
        <v>86397.15980208898</v>
      </c>
      <c r="L28" s="7">
        <v>84203.409687722175</v>
      </c>
      <c r="M28" s="7">
        <v>87958.251073422871</v>
      </c>
      <c r="N28" s="7">
        <v>86487.605719226121</v>
      </c>
      <c r="O28" s="7">
        <v>86746.638287808062</v>
      </c>
      <c r="P28" s="7">
        <v>82755.22452114294</v>
      </c>
      <c r="Q28" s="8">
        <v>88518.19545357459</v>
      </c>
      <c r="R28" s="6">
        <f t="shared" si="4"/>
        <v>90371.894393741371</v>
      </c>
      <c r="S28" s="10"/>
      <c r="T28" s="11"/>
    </row>
    <row r="29" spans="1:20" x14ac:dyDescent="0.25">
      <c r="A29" s="9">
        <f t="shared" si="5"/>
        <v>2028</v>
      </c>
      <c r="B29" s="7">
        <v>87753.463305662648</v>
      </c>
      <c r="C29" s="7">
        <v>86786.92221354277</v>
      </c>
      <c r="D29" s="7">
        <v>87263.291512649521</v>
      </c>
      <c r="E29" s="7">
        <v>89531.200743736321</v>
      </c>
      <c r="F29" s="7">
        <v>91416.053252527607</v>
      </c>
      <c r="G29" s="7">
        <v>90533.947299502601</v>
      </c>
      <c r="H29" s="7">
        <v>88257.537981706351</v>
      </c>
      <c r="I29" s="7">
        <v>85833.00842127412</v>
      </c>
      <c r="J29" s="7">
        <v>88422.192294215478</v>
      </c>
      <c r="K29" s="7">
        <v>87240.022586522013</v>
      </c>
      <c r="L29" s="7">
        <v>84911.42194866373</v>
      </c>
      <c r="M29" s="7">
        <v>88704.801190823593</v>
      </c>
      <c r="N29" s="7">
        <v>87330.463449760748</v>
      </c>
      <c r="O29" s="7">
        <v>87586.907079569413</v>
      </c>
      <c r="P29" s="7">
        <v>83592.270685259908</v>
      </c>
      <c r="Q29" s="8">
        <v>89089.829553884119</v>
      </c>
      <c r="R29" s="6">
        <f t="shared" si="4"/>
        <v>90886.789680712609</v>
      </c>
      <c r="S29" s="10"/>
      <c r="T29" s="11"/>
    </row>
    <row r="30" spans="1:20" x14ac:dyDescent="0.25">
      <c r="A30" s="9">
        <f t="shared" si="5"/>
        <v>2029</v>
      </c>
      <c r="B30" s="7">
        <v>88114.834934614424</v>
      </c>
      <c r="C30" s="7">
        <v>87331.016552775473</v>
      </c>
      <c r="D30" s="7">
        <v>87927.019387739303</v>
      </c>
      <c r="E30" s="7">
        <v>90089.230821759862</v>
      </c>
      <c r="F30" s="7">
        <v>92115.323121501817</v>
      </c>
      <c r="G30" s="7">
        <v>90862.939871285285</v>
      </c>
      <c r="H30" s="7">
        <v>88925.563455710522</v>
      </c>
      <c r="I30" s="7">
        <v>86189.258439693091</v>
      </c>
      <c r="J30" s="7">
        <v>89071.763190390135</v>
      </c>
      <c r="K30" s="7">
        <v>88044.670002549043</v>
      </c>
      <c r="L30" s="7">
        <v>85721.842769712079</v>
      </c>
      <c r="M30" s="7">
        <v>89422.280908623827</v>
      </c>
      <c r="N30" s="7">
        <v>88135.103390727381</v>
      </c>
      <c r="O30" s="7">
        <v>88397.862945027809</v>
      </c>
      <c r="P30" s="7">
        <v>84400.014008648344</v>
      </c>
      <c r="Q30" s="8">
        <v>89623.840708031727</v>
      </c>
      <c r="R30" s="6">
        <f t="shared" si="4"/>
        <v>91363.893171371892</v>
      </c>
      <c r="S30" s="10"/>
      <c r="T30" s="11"/>
    </row>
    <row r="31" spans="1:20" x14ac:dyDescent="0.25">
      <c r="A31" s="9">
        <f t="shared" si="5"/>
        <v>2030</v>
      </c>
      <c r="B31" s="7">
        <v>88437.936619637971</v>
      </c>
      <c r="C31" s="7">
        <v>87952.519945253589</v>
      </c>
      <c r="D31" s="7">
        <v>88551.331901964979</v>
      </c>
      <c r="E31" s="7">
        <v>90608.992139105598</v>
      </c>
      <c r="F31" s="7">
        <v>92776.321828345841</v>
      </c>
      <c r="G31" s="7">
        <v>91305.06258590729</v>
      </c>
      <c r="H31" s="7">
        <v>89555.319628563549</v>
      </c>
      <c r="I31" s="7">
        <v>86507.234391034639</v>
      </c>
      <c r="J31" s="7">
        <v>89714.048315314358</v>
      </c>
      <c r="K31" s="7">
        <v>88811.039007353625</v>
      </c>
      <c r="L31" s="7">
        <v>86492.846162299422</v>
      </c>
      <c r="M31" s="7">
        <v>90100.34846802961</v>
      </c>
      <c r="N31" s="7">
        <v>88901.467804634274</v>
      </c>
      <c r="O31" s="7">
        <v>89169.423851475978</v>
      </c>
      <c r="P31" s="7">
        <v>85168.36078623285</v>
      </c>
      <c r="Q31" s="8">
        <v>90119.609884605074</v>
      </c>
      <c r="R31" s="6">
        <f t="shared" si="4"/>
        <v>91893.566282882704</v>
      </c>
      <c r="S31" s="10"/>
      <c r="T31" s="11"/>
    </row>
    <row r="32" spans="1:20" x14ac:dyDescent="0.25">
      <c r="A32" s="9">
        <f t="shared" si="5"/>
        <v>2031</v>
      </c>
      <c r="B32" s="7">
        <v>88709.097400835992</v>
      </c>
      <c r="C32" s="7">
        <v>88522.081758283486</v>
      </c>
      <c r="D32" s="7">
        <v>89120.542103511718</v>
      </c>
      <c r="E32" s="7">
        <v>91076.813007967925</v>
      </c>
      <c r="F32" s="7">
        <v>93385.379188359293</v>
      </c>
      <c r="G32" s="7">
        <v>91847.476711688156</v>
      </c>
      <c r="H32" s="7">
        <v>90133.135143148203</v>
      </c>
      <c r="I32" s="7">
        <v>87064.385568695929</v>
      </c>
      <c r="J32" s="7">
        <v>90304.39246860311</v>
      </c>
      <c r="K32" s="7">
        <v>89525.463831331435</v>
      </c>
      <c r="L32" s="7">
        <v>87208.745720792736</v>
      </c>
      <c r="M32" s="7">
        <v>90723.316018672238</v>
      </c>
      <c r="N32" s="7">
        <v>89615.889127359973</v>
      </c>
      <c r="O32" s="7">
        <v>89885.860457964824</v>
      </c>
      <c r="P32" s="7">
        <v>85881.582484283063</v>
      </c>
      <c r="Q32" s="8">
        <v>90563.229001165251</v>
      </c>
      <c r="R32" s="6">
        <f t="shared" si="4"/>
        <v>92462.637702356617</v>
      </c>
      <c r="S32" s="10"/>
      <c r="T32" s="11"/>
    </row>
    <row r="33" spans="1:20" x14ac:dyDescent="0.25">
      <c r="A33" s="9">
        <f t="shared" si="5"/>
        <v>2032</v>
      </c>
      <c r="B33" s="7">
        <v>88950.711295135523</v>
      </c>
      <c r="C33" s="7">
        <v>89062.913104571766</v>
      </c>
      <c r="D33" s="7">
        <v>89658.045341712685</v>
      </c>
      <c r="E33" s="7">
        <v>91515.626465208275</v>
      </c>
      <c r="F33" s="7">
        <v>93965.81459987635</v>
      </c>
      <c r="G33" s="7">
        <v>92355.203075980447</v>
      </c>
      <c r="H33" s="7">
        <v>90682.24417856503</v>
      </c>
      <c r="I33" s="7">
        <v>87596.525011590798</v>
      </c>
      <c r="J33" s="7">
        <v>90866.063981557265</v>
      </c>
      <c r="K33" s="7">
        <v>90211.551349070418</v>
      </c>
      <c r="L33" s="7">
        <v>87893.338746160851</v>
      </c>
      <c r="M33" s="7">
        <v>91381.657984760721</v>
      </c>
      <c r="N33" s="7">
        <v>90301.974762424841</v>
      </c>
      <c r="O33" s="7">
        <v>90570.993207219552</v>
      </c>
      <c r="P33" s="7">
        <v>86563.49065502864</v>
      </c>
      <c r="Q33" s="8">
        <v>90977.735921493993</v>
      </c>
      <c r="R33" s="6">
        <f t="shared" si="4"/>
        <v>92999.447685538806</v>
      </c>
      <c r="S33" s="10"/>
      <c r="T33" s="11"/>
    </row>
    <row r="37" spans="1:20" x14ac:dyDescent="0.25">
      <c r="B37" s="14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0" x14ac:dyDescent="0.25">
      <c r="H38" s="2"/>
    </row>
    <row r="39" spans="1:20" x14ac:dyDescent="0.25">
      <c r="B39" s="14" t="s"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1" spans="1:20" x14ac:dyDescent="0.25">
      <c r="A41" s="9" t="s">
        <v>1</v>
      </c>
      <c r="B41" s="13">
        <v>2007</v>
      </c>
      <c r="C41" s="13">
        <f>B41+1</f>
        <v>2008</v>
      </c>
      <c r="D41" s="13">
        <f t="shared" ref="D41" si="6">C41+1</f>
        <v>2009</v>
      </c>
      <c r="E41" s="13">
        <f t="shared" ref="E41" si="7">D41+1</f>
        <v>2010</v>
      </c>
      <c r="F41" s="13">
        <f t="shared" ref="F41" si="8">E41+1</f>
        <v>2011</v>
      </c>
      <c r="G41" s="13">
        <f t="shared" ref="G41" si="9">F41+1</f>
        <v>2012</v>
      </c>
      <c r="H41" s="13">
        <f t="shared" ref="H41" si="10">G41+1</f>
        <v>2013</v>
      </c>
      <c r="I41" s="13">
        <f t="shared" ref="I41" si="11">H41+1</f>
        <v>2014</v>
      </c>
      <c r="J41" s="13">
        <f t="shared" ref="J41" si="12">I41+1</f>
        <v>2015</v>
      </c>
      <c r="K41" s="13">
        <f t="shared" ref="K41" si="13">J41+1</f>
        <v>2016</v>
      </c>
      <c r="L41" s="13">
        <f t="shared" ref="L41" si="14">K41+1</f>
        <v>2017</v>
      </c>
      <c r="M41" s="13">
        <f t="shared" ref="M41" si="15">L41+1</f>
        <v>2018</v>
      </c>
      <c r="N41" s="13">
        <f t="shared" ref="N41" si="16">M41+1</f>
        <v>2019</v>
      </c>
      <c r="O41" s="13">
        <f t="shared" ref="O41" si="17">N41+1</f>
        <v>2020</v>
      </c>
      <c r="P41" s="13">
        <f t="shared" ref="P41" si="18">O41+1</f>
        <v>2021</v>
      </c>
      <c r="Q41" s="5" t="s">
        <v>4</v>
      </c>
    </row>
    <row r="42" spans="1:20" x14ac:dyDescent="0.25">
      <c r="A42" s="9">
        <v>2022</v>
      </c>
      <c r="B42" s="8">
        <f t="shared" ref="B42:P42" si="19">B24-B6</f>
        <v>-623.35358348551381</v>
      </c>
      <c r="C42" s="8">
        <f t="shared" si="19"/>
        <v>-502.17652692073898</v>
      </c>
      <c r="D42" s="8">
        <f t="shared" si="19"/>
        <v>-508.55226518353447</v>
      </c>
      <c r="E42" s="8">
        <f t="shared" si="19"/>
        <v>-462.50483355087636</v>
      </c>
      <c r="F42" s="8">
        <f t="shared" si="19"/>
        <v>-532.37100182649738</v>
      </c>
      <c r="G42" s="8">
        <f t="shared" si="19"/>
        <v>-683.34590543044033</v>
      </c>
      <c r="H42" s="8">
        <f t="shared" si="19"/>
        <v>-425.99678807836608</v>
      </c>
      <c r="I42" s="8">
        <f t="shared" si="19"/>
        <v>-607.93940411509539</v>
      </c>
      <c r="J42" s="8">
        <f t="shared" si="19"/>
        <v>-417.75231997955416</v>
      </c>
      <c r="K42" s="8">
        <f t="shared" si="19"/>
        <v>-417.05134887754684</v>
      </c>
      <c r="L42" s="8">
        <f t="shared" si="19"/>
        <v>-451.10957234380476</v>
      </c>
      <c r="M42" s="8">
        <f t="shared" si="19"/>
        <v>-376.72419832721062</v>
      </c>
      <c r="N42" s="8">
        <f t="shared" si="19"/>
        <v>-437.24788337248901</v>
      </c>
      <c r="O42" s="8">
        <f t="shared" si="19"/>
        <v>-468.79215270142595</v>
      </c>
      <c r="P42" s="8">
        <f t="shared" si="19"/>
        <v>-427.7225400666357</v>
      </c>
      <c r="Q42" s="8">
        <f>AVERAGE(B42:P42)</f>
        <v>-489.50935495064863</v>
      </c>
    </row>
    <row r="43" spans="1:20" x14ac:dyDescent="0.25">
      <c r="A43" s="9">
        <f>A42+1</f>
        <v>2023</v>
      </c>
      <c r="B43" s="8">
        <f>B25-B7</f>
        <v>-975.51460664450133</v>
      </c>
      <c r="C43" s="8">
        <f t="shared" ref="B43:P43" si="20">C25-C7</f>
        <v>-774.21377091926115</v>
      </c>
      <c r="D43" s="8">
        <f t="shared" si="20"/>
        <v>-794.6390068360779</v>
      </c>
      <c r="E43" s="8">
        <f t="shared" si="20"/>
        <v>-709.76248353879782</v>
      </c>
      <c r="F43" s="8">
        <f t="shared" si="20"/>
        <v>-854.48055517571629</v>
      </c>
      <c r="G43" s="8">
        <f t="shared" si="20"/>
        <v>-1080.0569310041756</v>
      </c>
      <c r="H43" s="8">
        <f t="shared" si="20"/>
        <v>-693.12669859237212</v>
      </c>
      <c r="I43" s="8">
        <f t="shared" si="20"/>
        <v>-988.53520810249029</v>
      </c>
      <c r="J43" s="8">
        <f t="shared" si="20"/>
        <v>-677.92931790216244</v>
      </c>
      <c r="K43" s="8">
        <f t="shared" si="20"/>
        <v>-561.80576980568003</v>
      </c>
      <c r="L43" s="8">
        <f t="shared" si="20"/>
        <v>-738.9180037403712</v>
      </c>
      <c r="M43" s="8">
        <f t="shared" si="20"/>
        <v>-527.72063471874571</v>
      </c>
      <c r="N43" s="8">
        <f t="shared" si="20"/>
        <v>-708.64312132781197</v>
      </c>
      <c r="O43" s="8">
        <f t="shared" si="20"/>
        <v>-759.27397192612989</v>
      </c>
      <c r="P43" s="8">
        <f t="shared" si="20"/>
        <v>-677.12087170078303</v>
      </c>
      <c r="Q43" s="8">
        <f t="shared" ref="Q43:Q51" si="21">AVERAGE(B43:P43)</f>
        <v>-768.1160634623385</v>
      </c>
      <c r="R43" s="15"/>
    </row>
    <row r="44" spans="1:20" x14ac:dyDescent="0.25">
      <c r="A44" s="9">
        <f t="shared" ref="A44:A51" si="22">A43+1</f>
        <v>2024</v>
      </c>
      <c r="B44" s="8">
        <f t="shared" ref="B44:P44" si="23">B26-B8</f>
        <v>-1603.6643759538565</v>
      </c>
      <c r="C44" s="8">
        <f t="shared" si="23"/>
        <v>-1045.5104801930574</v>
      </c>
      <c r="D44" s="8">
        <f t="shared" si="23"/>
        <v>-1079.9375832597289</v>
      </c>
      <c r="E44" s="8">
        <f t="shared" si="23"/>
        <v>-956.34505242241721</v>
      </c>
      <c r="F44" s="8">
        <f t="shared" si="23"/>
        <v>-1071.0991747970693</v>
      </c>
      <c r="G44" s="8">
        <f t="shared" si="23"/>
        <v>-1666.3620370703138</v>
      </c>
      <c r="H44" s="8">
        <f t="shared" si="23"/>
        <v>-959.52674596291035</v>
      </c>
      <c r="I44" s="8">
        <f t="shared" si="23"/>
        <v>-1368.0911328439979</v>
      </c>
      <c r="J44" s="8">
        <f t="shared" si="23"/>
        <v>-937.39544971022406</v>
      </c>
      <c r="K44" s="8">
        <f t="shared" si="23"/>
        <v>-706.17137283270131</v>
      </c>
      <c r="L44" s="8">
        <f t="shared" si="23"/>
        <v>-955.01172562499414</v>
      </c>
      <c r="M44" s="8">
        <f t="shared" si="23"/>
        <v>-621.13921932788799</v>
      </c>
      <c r="N44" s="8">
        <f t="shared" si="23"/>
        <v>-979.29684223956428</v>
      </c>
      <c r="O44" s="8">
        <f t="shared" si="23"/>
        <v>-1020.1229044506908</v>
      </c>
      <c r="P44" s="8">
        <f t="shared" si="23"/>
        <v>-902.91865687290556</v>
      </c>
      <c r="Q44" s="8">
        <f t="shared" si="21"/>
        <v>-1058.1728502374879</v>
      </c>
      <c r="R44" s="15"/>
    </row>
    <row r="45" spans="1:20" x14ac:dyDescent="0.25">
      <c r="A45" s="9">
        <f t="shared" si="22"/>
        <v>2025</v>
      </c>
      <c r="B45" s="8">
        <f t="shared" ref="B45:P45" si="24">B27-B9</f>
        <v>-2046.9199823450326</v>
      </c>
      <c r="C45" s="8">
        <f t="shared" si="24"/>
        <v>-1316.8073895925336</v>
      </c>
      <c r="D45" s="8">
        <f t="shared" si="24"/>
        <v>-1826.9219310511544</v>
      </c>
      <c r="E45" s="8">
        <f t="shared" si="24"/>
        <v>-1538.3697356351477</v>
      </c>
      <c r="F45" s="8">
        <f t="shared" si="24"/>
        <v>-1293.8381256013672</v>
      </c>
      <c r="G45" s="8">
        <f t="shared" si="24"/>
        <v>-2144.3205664156412</v>
      </c>
      <c r="H45" s="8">
        <f t="shared" si="24"/>
        <v>-1225.926793333434</v>
      </c>
      <c r="I45" s="8">
        <f t="shared" si="24"/>
        <v>-2064.5373296786274</v>
      </c>
      <c r="J45" s="8">
        <f t="shared" si="24"/>
        <v>-1196.8615815182857</v>
      </c>
      <c r="K45" s="8">
        <f t="shared" si="24"/>
        <v>-850.53746295077144</v>
      </c>
      <c r="L45" s="8">
        <f t="shared" si="24"/>
        <v>-1113.8065299753944</v>
      </c>
      <c r="M45" s="8">
        <f t="shared" si="24"/>
        <v>-714.55704952529049</v>
      </c>
      <c r="N45" s="8">
        <f t="shared" si="24"/>
        <v>-1246.2735796523048</v>
      </c>
      <c r="O45" s="8">
        <f t="shared" si="24"/>
        <v>-1143.6995650861645</v>
      </c>
      <c r="P45" s="8">
        <f t="shared" si="24"/>
        <v>-1031.8648440453835</v>
      </c>
      <c r="Q45" s="8">
        <f t="shared" si="21"/>
        <v>-1383.6828310937688</v>
      </c>
      <c r="R45" s="15"/>
    </row>
    <row r="46" spans="1:20" x14ac:dyDescent="0.25">
      <c r="A46" s="9">
        <f t="shared" si="22"/>
        <v>2026</v>
      </c>
      <c r="B46" s="8">
        <f t="shared" ref="B46:P46" si="25">B28-B10</f>
        <v>-2490.1755887362087</v>
      </c>
      <c r="C46" s="8">
        <f t="shared" si="25"/>
        <v>-2190.8975069367734</v>
      </c>
      <c r="D46" s="8">
        <f t="shared" si="25"/>
        <v>-2709.2782258318475</v>
      </c>
      <c r="E46" s="8">
        <f t="shared" si="25"/>
        <v>-2402.8290288709832</v>
      </c>
      <c r="F46" s="8">
        <f t="shared" si="25"/>
        <v>-2029.2078611172328</v>
      </c>
      <c r="G46" s="8">
        <f t="shared" si="25"/>
        <v>-2622.2790957609832</v>
      </c>
      <c r="H46" s="8">
        <f t="shared" si="25"/>
        <v>-1512.5392649906717</v>
      </c>
      <c r="I46" s="8">
        <f t="shared" si="25"/>
        <v>-2512.938068725678</v>
      </c>
      <c r="J46" s="8">
        <f t="shared" si="25"/>
        <v>-1716.1056708255346</v>
      </c>
      <c r="K46" s="8">
        <f t="shared" si="25"/>
        <v>-889.66537683548813</v>
      </c>
      <c r="L46" s="8">
        <f t="shared" si="25"/>
        <v>-1272.6007990378857</v>
      </c>
      <c r="M46" s="8">
        <f t="shared" si="25"/>
        <v>-807.97559150276356</v>
      </c>
      <c r="N46" s="8">
        <f t="shared" si="25"/>
        <v>-1080.6663410870096</v>
      </c>
      <c r="O46" s="8">
        <f t="shared" si="25"/>
        <v>-762.34331268339884</v>
      </c>
      <c r="P46" s="8">
        <f t="shared" si="25"/>
        <v>-820.52899230271578</v>
      </c>
      <c r="Q46" s="8">
        <f t="shared" si="21"/>
        <v>-1721.3353816830117</v>
      </c>
      <c r="R46" s="15"/>
    </row>
    <row r="47" spans="1:20" x14ac:dyDescent="0.25">
      <c r="A47" s="9">
        <f t="shared" si="22"/>
        <v>2027</v>
      </c>
      <c r="B47" s="8">
        <f t="shared" ref="B47:P47" si="26">B29-B11</f>
        <v>-2934.6455940490123</v>
      </c>
      <c r="C47" s="8">
        <f t="shared" si="26"/>
        <v>-2462.9110405607353</v>
      </c>
      <c r="D47" s="8">
        <f t="shared" si="26"/>
        <v>-2900.8870796546398</v>
      </c>
      <c r="E47" s="8">
        <f t="shared" si="26"/>
        <v>-2662.1512890316517</v>
      </c>
      <c r="F47" s="8">
        <f t="shared" si="26"/>
        <v>-2134.8680847242795</v>
      </c>
      <c r="G47" s="8">
        <f t="shared" si="26"/>
        <v>-3101.5471005291765</v>
      </c>
      <c r="H47" s="8">
        <f t="shared" si="26"/>
        <v>-1649.5325191154552</v>
      </c>
      <c r="I47" s="8">
        <f t="shared" si="26"/>
        <v>-2962.5673029481986</v>
      </c>
      <c r="J47" s="8">
        <f t="shared" si="26"/>
        <v>-1976.2539164773189</v>
      </c>
      <c r="K47" s="8">
        <f t="shared" si="26"/>
        <v>-889.67776211291493</v>
      </c>
      <c r="L47" s="8">
        <f t="shared" si="26"/>
        <v>-1404.8218579342356</v>
      </c>
      <c r="M47" s="8">
        <f t="shared" si="26"/>
        <v>-901.65162927356141</v>
      </c>
      <c r="N47" s="8">
        <f t="shared" si="26"/>
        <v>-1080.6844873118825</v>
      </c>
      <c r="O47" s="8">
        <f t="shared" si="26"/>
        <v>-764.94957382013672</v>
      </c>
      <c r="P47" s="8">
        <f t="shared" si="26"/>
        <v>-820.07149119405949</v>
      </c>
      <c r="Q47" s="8">
        <f t="shared" si="21"/>
        <v>-1909.8147152491506</v>
      </c>
      <c r="R47" s="15"/>
    </row>
    <row r="48" spans="1:20" x14ac:dyDescent="0.25">
      <c r="A48" s="9">
        <f t="shared" si="22"/>
        <v>2028</v>
      </c>
      <c r="B48" s="8">
        <f t="shared" ref="B48:P48" si="27">B30-B12</f>
        <v>-3377.901200440203</v>
      </c>
      <c r="C48" s="8">
        <f t="shared" si="27"/>
        <v>-2723.461667686599</v>
      </c>
      <c r="D48" s="8">
        <f t="shared" si="27"/>
        <v>-3044.0889242488483</v>
      </c>
      <c r="E48" s="8">
        <f t="shared" si="27"/>
        <v>-2908.7091533234779</v>
      </c>
      <c r="F48" s="8">
        <f t="shared" si="27"/>
        <v>-2240.2403583175765</v>
      </c>
      <c r="G48" s="8">
        <f t="shared" si="27"/>
        <v>-3579.5056298745185</v>
      </c>
      <c r="H48" s="8">
        <f t="shared" si="27"/>
        <v>-1786.1564913772454</v>
      </c>
      <c r="I48" s="8">
        <f t="shared" si="27"/>
        <v>-3410.9680419952492</v>
      </c>
      <c r="J48" s="8">
        <f t="shared" si="27"/>
        <v>-2131.3066354776674</v>
      </c>
      <c r="K48" s="8">
        <f t="shared" si="27"/>
        <v>-889.68225891719339</v>
      </c>
      <c r="L48" s="8">
        <f t="shared" si="27"/>
        <v>-1405.3080106042762</v>
      </c>
      <c r="M48" s="8">
        <f t="shared" si="27"/>
        <v>-995.07251485862071</v>
      </c>
      <c r="N48" s="8">
        <f t="shared" si="27"/>
        <v>-1080.6971662256401</v>
      </c>
      <c r="O48" s="8">
        <f t="shared" si="27"/>
        <v>-758.64713401612244</v>
      </c>
      <c r="P48" s="8">
        <f t="shared" si="27"/>
        <v>-816.53756352527125</v>
      </c>
      <c r="Q48" s="8">
        <f t="shared" si="21"/>
        <v>-2076.5521833925673</v>
      </c>
      <c r="R48" s="15"/>
    </row>
    <row r="49" spans="1:18" x14ac:dyDescent="0.25">
      <c r="A49" s="9">
        <f t="shared" si="22"/>
        <v>2029</v>
      </c>
      <c r="B49" s="8">
        <f t="shared" ref="B49:P49" si="28">B31-B13</f>
        <v>-3821.1568068313791</v>
      </c>
      <c r="C49" s="8">
        <f t="shared" si="28"/>
        <v>-2868.3312764077564</v>
      </c>
      <c r="D49" s="8">
        <f t="shared" si="28"/>
        <v>-3197.6484727276256</v>
      </c>
      <c r="E49" s="8">
        <f t="shared" si="28"/>
        <v>-3155.2640800209774</v>
      </c>
      <c r="F49" s="8">
        <f t="shared" si="28"/>
        <v>-2345.6116390755487</v>
      </c>
      <c r="G49" s="8">
        <f t="shared" si="28"/>
        <v>-3915.3072206066718</v>
      </c>
      <c r="H49" s="8">
        <f t="shared" si="28"/>
        <v>-1922.7741995867254</v>
      </c>
      <c r="I49" s="8">
        <f t="shared" si="28"/>
        <v>-3859.3687810422998</v>
      </c>
      <c r="J49" s="8">
        <f t="shared" si="28"/>
        <v>-2255.3732400079753</v>
      </c>
      <c r="K49" s="8">
        <f t="shared" si="28"/>
        <v>-889.69646672887029</v>
      </c>
      <c r="L49" s="8">
        <f t="shared" si="28"/>
        <v>-1405.7994333412789</v>
      </c>
      <c r="M49" s="8">
        <f t="shared" si="28"/>
        <v>-1088.4926854007645</v>
      </c>
      <c r="N49" s="8">
        <f t="shared" si="28"/>
        <v>-1080.716671979957</v>
      </c>
      <c r="O49" s="8">
        <f t="shared" si="28"/>
        <v>-753.46892478357768</v>
      </c>
      <c r="P49" s="8">
        <f t="shared" si="28"/>
        <v>-808.11236255461699</v>
      </c>
      <c r="Q49" s="8">
        <f t="shared" si="21"/>
        <v>-2224.4748174064016</v>
      </c>
      <c r="R49" s="15"/>
    </row>
    <row r="50" spans="1:18" x14ac:dyDescent="0.25">
      <c r="A50" s="9">
        <f t="shared" si="22"/>
        <v>2030</v>
      </c>
      <c r="B50" s="8">
        <f t="shared" ref="B50:P50" si="29">B32-B14</f>
        <v>-4264.4124132225697</v>
      </c>
      <c r="C50" s="8">
        <f t="shared" si="29"/>
        <v>-3013.2007783341105</v>
      </c>
      <c r="D50" s="8">
        <f t="shared" si="29"/>
        <v>-3351.6395998024382</v>
      </c>
      <c r="E50" s="8">
        <f t="shared" si="29"/>
        <v>-3401.817883335345</v>
      </c>
      <c r="F50" s="8">
        <f t="shared" si="29"/>
        <v>-2450.9825482221058</v>
      </c>
      <c r="G50" s="8">
        <f t="shared" si="29"/>
        <v>-4096.1308456755069</v>
      </c>
      <c r="H50" s="8">
        <f t="shared" si="29"/>
        <v>-2059.3894800165581</v>
      </c>
      <c r="I50" s="8">
        <f t="shared" si="29"/>
        <v>-4016.6517724696023</v>
      </c>
      <c r="J50" s="8">
        <f t="shared" si="29"/>
        <v>-2379.4391748974012</v>
      </c>
      <c r="K50" s="8">
        <f t="shared" si="29"/>
        <v>-889.71443000584259</v>
      </c>
      <c r="L50" s="8">
        <f t="shared" si="29"/>
        <v>-1406.2946814091265</v>
      </c>
      <c r="M50" s="8">
        <f t="shared" si="29"/>
        <v>-1181.9123403445701</v>
      </c>
      <c r="N50" s="8">
        <f t="shared" si="29"/>
        <v>-1080.7388435620815</v>
      </c>
      <c r="O50" s="8">
        <f t="shared" si="29"/>
        <v>-751.47379988119064</v>
      </c>
      <c r="P50" s="8">
        <f t="shared" si="29"/>
        <v>-806.56830936609185</v>
      </c>
      <c r="Q50" s="8">
        <f t="shared" si="21"/>
        <v>-2343.3577933696361</v>
      </c>
      <c r="R50" s="15"/>
    </row>
    <row r="51" spans="1:18" x14ac:dyDescent="0.25">
      <c r="A51" s="9">
        <f t="shared" si="22"/>
        <v>2031</v>
      </c>
      <c r="B51" s="8">
        <f>B33-B15</f>
        <v>-4708.8824185353733</v>
      </c>
      <c r="C51" s="8">
        <f t="shared" ref="B51:P51" si="30">C33-C15</f>
        <v>-3158.467108707453</v>
      </c>
      <c r="D51" s="8">
        <f t="shared" si="30"/>
        <v>-3503.1402696173172</v>
      </c>
      <c r="E51" s="8">
        <f t="shared" si="30"/>
        <v>-3649.0456215630111</v>
      </c>
      <c r="F51" s="8">
        <f t="shared" si="30"/>
        <v>-2556.6416966210236</v>
      </c>
      <c r="G51" s="8">
        <f t="shared" si="30"/>
        <v>-4277.4512650246179</v>
      </c>
      <c r="H51" s="8">
        <f t="shared" si="30"/>
        <v>-2196.3755471331824</v>
      </c>
      <c r="I51" s="8">
        <f t="shared" si="30"/>
        <v>-4170.6116459197656</v>
      </c>
      <c r="J51" s="8">
        <f t="shared" si="30"/>
        <v>-2503.8441695213987</v>
      </c>
      <c r="K51" s="8">
        <f t="shared" si="30"/>
        <v>-889.73791677659028</v>
      </c>
      <c r="L51" s="8">
        <f t="shared" si="30"/>
        <v>-1406.7949850141449</v>
      </c>
      <c r="M51" s="8">
        <f t="shared" si="30"/>
        <v>-1208.6556015972455</v>
      </c>
      <c r="N51" s="8">
        <f t="shared" si="30"/>
        <v>-1080.7649200559972</v>
      </c>
      <c r="O51" s="8">
        <f t="shared" si="30"/>
        <v>-752.44959079816181</v>
      </c>
      <c r="P51" s="8">
        <f t="shared" si="30"/>
        <v>-815.03814062011952</v>
      </c>
      <c r="Q51" s="8">
        <f t="shared" si="21"/>
        <v>-2458.5267265003599</v>
      </c>
      <c r="R51" s="15"/>
    </row>
  </sheetData>
  <mergeCells count="6">
    <mergeCell ref="B39:S39"/>
    <mergeCell ref="A1:R1"/>
    <mergeCell ref="A3:R3"/>
    <mergeCell ref="A19:R19"/>
    <mergeCell ref="A21:R21"/>
    <mergeCell ref="B37:S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2018-12-10T14:54:36Z</dcterms:created>
  <dcterms:modified xsi:type="dcterms:W3CDTF">2022-12-28T14:19:12Z</dcterms:modified>
</cp:coreProperties>
</file>