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'Vote'!$G$16:$H$54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<sst xmlns="http://schemas.openxmlformats.org/spreadsheetml/2006/main" count="117" uniqueCount="81">
  <si>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</si>
  <si>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</si>
  <si>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</si>
  <si>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</si>
  <si>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</si>
  <si>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</si>
  <si>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</si>
  <si>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</si>
  <si>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</si>
  <si>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</si>
  <si>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</si>
  <si>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</si>
  <si>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</si>
  <si>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</si>
  <si>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</si>
  <si>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</si>
  <si>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</si>
  <si>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</si>
  <si>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</si>
  <si>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</si>
  <si>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</si>
  <si>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</si>
  <si>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</si>
  <si>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</si>
  <si>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</si>
  <si>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</si>
  <si>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</si>
  <si>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</si>
  <si>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</si>
  <si>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</si>
  <si>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</si>
  <si>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</si>
  <si>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</si>
  <si>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</si>
  <si>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</si>
  <si>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</si>
  <si>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</si>
  <si>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</si>
  <si>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</si>
  <si>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</si>
  <si>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</si>
  <si>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</si>
  <si>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</si>
  <si>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</si>
  <si>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</si>
  <si>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</si>
  <si>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</si>
  <si>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</si>
  <si>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</si>
  <si>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</si>
  <si>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</si>
  <si>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</si>
  <si>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</si>
  <si>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</si>
  <si>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</si>
  <si>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</si>
  <si>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</si>
  <si>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</si>
  <si>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</si>
  <si>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</si>
  <si>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Chariot Energy</t>
  </si>
  <si>
    <t>Tim Richmond</t>
  </si>
  <si>
    <t>Date:  November 11, 2022</t>
  </si>
  <si>
    <t>City of Eastland</t>
  </si>
  <si>
    <t>Mark Dreyfus</t>
  </si>
  <si>
    <t>Lower Colorado River Authority (LCRA)</t>
  </si>
  <si>
    <t>Emily Jolly</t>
  </si>
  <si>
    <t>Broad Reach Power</t>
  </si>
  <si>
    <t>Enel Green Power NA (Enel Green Power)</t>
  </si>
  <si>
    <t>Bob Wittmeyer</t>
  </si>
  <si>
    <t>Ann Coultas</t>
  </si>
  <si>
    <t>CenterPoint Energy (CNP)</t>
  </si>
  <si>
    <t>Jim Lee</t>
  </si>
  <si>
    <t>Austin Energy</t>
  </si>
  <si>
    <t>GEUS</t>
  </si>
  <si>
    <t>Fei Xie</t>
  </si>
  <si>
    <t>Ashley Cotton</t>
  </si>
  <si>
    <t>Resmi Surendran (Wen Zhang)</t>
  </si>
  <si>
    <t>Need &gt;50% to Pass</t>
  </si>
  <si>
    <t>PRS Motion:  To endorse and forward to TAC the 9/15/22 PRS Report and 11/8/22 Impact Analysis for SCR821 with a recommended priority of 2024 and rank of 4000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</si>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</sst>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20" sqref="P20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6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2</v>
      </c>
    </row>
    <row r="6" spans="2:9" ht="22.5" customHeight="1">
      <c r="B6" s="6" t="s">
        <v>44</v>
      </c>
      <c r="C6" s="14"/>
      <c r="D6" s="15"/>
      <c r="E6" s="16"/>
      <c r="F6" s="62" t="s">
        <v>78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49</v>
      </c>
      <c r="C11" s="34"/>
      <c r="D11" s="37" t="s">
        <v>18</v>
      </c>
      <c r="E11" s="24" t="s">
        <v>35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48</v>
      </c>
      <c r="C13" s="34"/>
      <c r="D13" s="37" t="s">
        <v>16</v>
      </c>
      <c r="E13" s="24" t="s">
        <v>47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46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50</v>
      </c>
      <c r="C17" s="23"/>
      <c r="D17" s="23"/>
      <c r="E17" s="24" t="s">
        <v>45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51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52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67</v>
      </c>
      <c r="C24" s="32"/>
      <c r="D24" s="32"/>
      <c r="E24" s="52" t="s">
        <v>69</v>
      </c>
      <c r="F24" s="25" t="s">
        <v>14</v>
      </c>
      <c r="G24" s="51">
        <v>0.25</v>
      </c>
      <c r="H24" s="33"/>
      <c r="I24" s="20"/>
    </row>
    <row r="25" spans="2:9" ht="11.25">
      <c r="B25" s="32" t="s">
        <v>68</v>
      </c>
      <c r="C25" s="32"/>
      <c r="D25" s="32"/>
      <c r="E25" s="52" t="s">
        <v>70</v>
      </c>
      <c r="F25" s="25" t="s">
        <v>14</v>
      </c>
      <c r="G25" s="51">
        <v>0.25</v>
      </c>
      <c r="H25" s="33"/>
      <c r="I25" s="20"/>
    </row>
    <row r="26" spans="2:9" ht="11.25">
      <c r="B26" s="32" t="s">
        <v>53</v>
      </c>
      <c r="C26" s="32"/>
      <c r="D26" s="32"/>
      <c r="E26" s="52" t="s">
        <v>42</v>
      </c>
      <c r="F26" s="25" t="s">
        <v>14</v>
      </c>
      <c r="G26" s="51">
        <v>0.25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COUNTA(F22:F27)</f>
        <v>4</v>
      </c>
      <c r="G28" s="29">
        <f>SUM(G22:G27)</f>
        <v>1</v>
      </c>
      <c r="H28" s="30">
        <f>SUM(H22:H27)</f>
        <v>0</v>
      </c>
      <c r="I28" s="28">
        <f>COUNTA(I22:I27)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54</v>
      </c>
      <c r="C30" s="32"/>
      <c r="D30" s="32"/>
      <c r="E30" s="52" t="s">
        <v>34</v>
      </c>
      <c r="F30" s="25" t="s">
        <v>14</v>
      </c>
      <c r="G30" s="51">
        <v>0.5</v>
      </c>
      <c r="H30" s="51"/>
      <c r="I30" s="20"/>
    </row>
    <row r="31" spans="2:9" ht="11.25">
      <c r="B31" s="32" t="s">
        <v>59</v>
      </c>
      <c r="C31" s="32"/>
      <c r="D31" s="32"/>
      <c r="E31" s="52" t="s">
        <v>77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55</v>
      </c>
      <c r="C35" s="32"/>
      <c r="D35" s="32"/>
      <c r="E35" s="52" t="s">
        <v>41</v>
      </c>
      <c r="F35" s="25"/>
      <c r="G35" s="51"/>
      <c r="H35" s="33"/>
      <c r="I35" s="20"/>
    </row>
    <row r="36" spans="2:9" ht="11.25">
      <c r="B36" s="32" t="s">
        <v>60</v>
      </c>
      <c r="C36" s="32"/>
      <c r="D36" s="32"/>
      <c r="E36" s="52" t="s">
        <v>61</v>
      </c>
      <c r="F36" s="25" t="s">
        <v>14</v>
      </c>
      <c r="G36" s="51">
        <v>1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56</v>
      </c>
      <c r="C40" s="32"/>
      <c r="D40" s="32"/>
      <c r="E40" s="52" t="s">
        <v>36</v>
      </c>
      <c r="F40" s="25" t="s">
        <v>14</v>
      </c>
      <c r="G40" s="51"/>
      <c r="H40" s="51"/>
      <c r="I40" s="20" t="s">
        <v>20</v>
      </c>
    </row>
    <row r="41" spans="2:9" ht="11.25">
      <c r="B41" s="32" t="s">
        <v>71</v>
      </c>
      <c r="C41" s="32"/>
      <c r="D41" s="32"/>
      <c r="E41" s="52" t="s">
        <v>72</v>
      </c>
      <c r="F41" s="25" t="s">
        <v>14</v>
      </c>
      <c r="G41" s="51"/>
      <c r="H41" s="51"/>
      <c r="I41" s="20" t="s">
        <v>20</v>
      </c>
    </row>
    <row r="42" spans="2:9" ht="11.25">
      <c r="B42" s="32" t="s">
        <v>57</v>
      </c>
      <c r="C42" s="32"/>
      <c r="D42" s="32"/>
      <c r="E42" s="52" t="s">
        <v>38</v>
      </c>
      <c r="F42" s="25" t="s">
        <v>14</v>
      </c>
      <c r="G42" s="51">
        <v>1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2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58</v>
      </c>
      <c r="C46" s="32"/>
      <c r="D46" s="32"/>
      <c r="E46" s="52" t="s">
        <v>37</v>
      </c>
      <c r="F46" s="25" t="s">
        <v>14</v>
      </c>
      <c r="G46" s="51">
        <v>0.25</v>
      </c>
      <c r="H46" s="51"/>
      <c r="I46" s="20"/>
    </row>
    <row r="47" spans="2:9" ht="11.25">
      <c r="B47" s="32" t="s">
        <v>73</v>
      </c>
      <c r="C47" s="32"/>
      <c r="D47" s="32"/>
      <c r="E47" s="52" t="s">
        <v>75</v>
      </c>
      <c r="F47" s="25" t="s">
        <v>14</v>
      </c>
      <c r="G47" s="51">
        <v>0.25</v>
      </c>
      <c r="H47" s="51"/>
      <c r="I47" s="20"/>
    </row>
    <row r="48" spans="2:9" ht="11.25">
      <c r="B48" s="32" t="s">
        <v>74</v>
      </c>
      <c r="C48" s="32"/>
      <c r="D48" s="32"/>
      <c r="E48" s="52" t="s">
        <v>76</v>
      </c>
      <c r="F48" s="25" t="s">
        <v>14</v>
      </c>
      <c r="G48" s="51">
        <v>0.25</v>
      </c>
      <c r="H48" s="51"/>
      <c r="I48" s="20"/>
    </row>
    <row r="49" spans="2:9" ht="11.25">
      <c r="B49" s="32" t="s">
        <v>33</v>
      </c>
      <c r="C49" s="32"/>
      <c r="D49" s="32"/>
      <c r="E49" s="52" t="s">
        <v>43</v>
      </c>
      <c r="F49" s="25" t="s">
        <v>14</v>
      </c>
      <c r="G49" s="51">
        <v>0.25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4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F15+F21+F51+F44+F28+F38+F33</f>
        <v>20</v>
      </c>
      <c r="G54" s="43">
        <f>G15+G21+G51+G44+G28+G38+G33</f>
        <v>7</v>
      </c>
      <c r="H54" s="43">
        <f>H15+H21+H51+H44+H28+H38+H33</f>
        <v>0</v>
      </c>
      <c r="I54" s="28">
        <f>I15+I21+I51+I44+I28+I38+I33</f>
        <v>2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20:I20 F22:I22 F34:I34 F32:I32 F43:I43 I45 I10 F14:I14 F16:I16">
      <formula1>#REF!</formula1>
    </dataValidation>
    <dataValidation type="list" showInputMessage="1" showErrorMessage="1" sqref="F30:F31 F40:F42 F35:F37 F23:F26 F17:F19 F46:F49">
      <formula1>$B$72:$B$73</formula1>
    </dataValidation>
    <dataValidation type="list" showInputMessage="1" showErrorMessage="1" sqref="I30:I31 I40:I42 I35:I37 I11:I13 I23:I26 I17:I19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3">
      <formula1>$B$59:$B$61</formula1>
    </dataValidation>
    <dataValidation type="list" allowBlank="1" showInputMessage="1" showErrorMessage="1" sqref="F11:F13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2022-11-16T14:24:40Z</dcterms:modified>
  <cp:category/>
  <cp:version/>
  <cp:contentType/>
  <cp:contentStatus/>
</cp:coreProperties>
</file>