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troy_anderson_ercot_com/Documents/Desktop/Desktop-2021/"/>
    </mc:Choice>
  </mc:AlternateContent>
  <xr:revisionPtr revIDLastSave="2" documentId="8_{C717F01A-C1AC-4457-89BA-2AFC0C557778}" xr6:coauthVersionLast="47" xr6:coauthVersionMax="47" xr10:uidLastSave="{30518434-D635-4E76-B2B3-EA0C82E006CC}"/>
  <bookViews>
    <workbookView xWindow="57765" yWindow="-7755" windowWidth="28335" windowHeight="16140" tabRatio="749" xr2:uid="{00000000-000D-0000-FFFF-FFFF00000000}"/>
  </bookViews>
  <sheets>
    <sheet name="Approach - Structure" sheetId="2" r:id="rId1"/>
    <sheet name="Prev List - Complete or Active" sheetId="1" r:id="rId2"/>
    <sheet name="Prev List - Not Started" sheetId="3" r:id="rId3"/>
    <sheet name="New Items - Complete or Active" sheetId="4" r:id="rId4"/>
    <sheet name="New Items - Not Started" sheetId="5" r:id="rId5"/>
  </sheets>
  <definedNames>
    <definedName name="_xlnm._FilterDatabase" localSheetId="3" hidden="1">'New Items - Complete or Active'!$A$2:$Q$14</definedName>
    <definedName name="_xlnm._FilterDatabase" localSheetId="4" hidden="1">'New Items - Not Started'!$A$2:$S$36</definedName>
    <definedName name="_xlnm._FilterDatabase" localSheetId="1" hidden="1">'Prev List - Complete or Active'!$A$2:$Q$12</definedName>
    <definedName name="_xlnm._FilterDatabase" localSheetId="2" hidden="1">'Prev List - Not Started'!$A$2:$T$31</definedName>
    <definedName name="All_Rows">'Prev List - Complete or Active'!$2:$12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3" i="2"/>
  <c r="J2" i="2"/>
  <c r="P1" i="4"/>
  <c r="O2" i="2" l="1"/>
  <c r="O3" i="2"/>
  <c r="O6" i="2" l="1"/>
  <c r="P1" i="5"/>
  <c r="Q1" i="3"/>
  <c r="P1" i="1"/>
  <c r="J6" i="2" l="1"/>
</calcChain>
</file>

<file path=xl/sharedStrings.xml><?xml version="1.0" encoding="utf-8"?>
<sst xmlns="http://schemas.openxmlformats.org/spreadsheetml/2006/main" count="1219" uniqueCount="505">
  <si>
    <t>Priority</t>
  </si>
  <si>
    <t>Rank</t>
  </si>
  <si>
    <t>Source Doc</t>
  </si>
  <si>
    <t>Approval Status</t>
  </si>
  <si>
    <t>Project Status</t>
  </si>
  <si>
    <t>PPL</t>
  </si>
  <si>
    <t>Not Started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</si>
  <si>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</si>
  <si>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</si>
  <si>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</si>
  <si>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</si>
  <si>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</si>
  <si>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NPRR841</t>
  </si>
  <si>
    <t>Real-Time Adjustments to Day-Ahead Make Whole Payments due to Ancillary Services Infeasibility Charges</t>
  </si>
  <si>
    <t>NPRR857</t>
  </si>
  <si>
    <t>Creation of Direct Current Tie Operator Market Participant Role</t>
  </si>
  <si>
    <t>$100k-$200k</t>
  </si>
  <si>
    <t>S&amp;B</t>
  </si>
  <si>
    <t>S&amp;B, Integration, Data Access &amp; Transparency, CRM &amp; Registration System</t>
  </si>
  <si>
    <t>OS, EMS, OTS, WAN, NMMS, External Public, Integration, BI &amp; Data Analytics, REG, Data Access &amp; Transparency, DAIP</t>
  </si>
  <si>
    <t>PGRR066</t>
  </si>
  <si>
    <t>Interconnection Request Cancellation and Creation of Inactive Status</t>
  </si>
  <si>
    <t>$100k-$150k</t>
  </si>
  <si>
    <t>Resource Integration</t>
  </si>
  <si>
    <t>NPRR917</t>
  </si>
  <si>
    <t>Nodal Pricing for Settlement Only Distribution Generators (SODGs) and Settlement Only Transmission Generators (SOTGs)</t>
  </si>
  <si>
    <t>SCR799</t>
  </si>
  <si>
    <t>ERCOT Outage Study Cases in the System Operations Test Environment (SOTE)</t>
  </si>
  <si>
    <t>NPRR904</t>
  </si>
  <si>
    <t>Revisions to Real-Time On-Line Reliability Deployment Price Adder for ERCOT-Directed Actions Related to DC Ties and to Correct Design Flaws</t>
  </si>
  <si>
    <t>OBDRR009</t>
  </si>
  <si>
    <t>ORDC OBD Revisions for ERCOT-Directed Actions Related to DC Ties</t>
  </si>
  <si>
    <t>$300k-$400k</t>
  </si>
  <si>
    <t>$50k-$100k</t>
  </si>
  <si>
    <t>$150k-$250k</t>
  </si>
  <si>
    <t>$10k-$20k</t>
  </si>
  <si>
    <t>S&amp;B, Integration, MMS, DAIP, NMMS, CMM, REG, Data Access &amp; Transparency, External Public, BI &amp; Data Analytics</t>
  </si>
  <si>
    <t>SOTE</t>
  </si>
  <si>
    <t>MMS, EMS, BI &amp; Data Analytics, DAIP</t>
  </si>
  <si>
    <t>MMS, DAIP, BI &amp; Data Analytics</t>
  </si>
  <si>
    <t>NPRR939</t>
  </si>
  <si>
    <t>Modification to Load Resources Providing RRS to Maintain Minimum PRC on Generators During Scarcity Conditions</t>
  </si>
  <si>
    <t>$50k-$75k</t>
  </si>
  <si>
    <t>MMS, DAIP, Integration</t>
  </si>
  <si>
    <t>NPRR879</t>
  </si>
  <si>
    <t>SCED Base Point, Base Point Deviation, and Performance Evaluation Changes for IRRs that Carry Ancillary Services</t>
  </si>
  <si>
    <t>$200k-$250k</t>
  </si>
  <si>
    <t>DAIP, S&amp;B, BI &amp; Data Analytics, EMS, NMMS, Integration</t>
  </si>
  <si>
    <t>NPRR963</t>
  </si>
  <si>
    <t>Base Point Deviation Settlement and Deployment Performance Metrics for Energy Storage Resources (Combo Model)</t>
  </si>
  <si>
    <t>$15k-$30k</t>
  </si>
  <si>
    <t>$150k-$200k</t>
  </si>
  <si>
    <t>DAIP, S&amp;B, EMS, BI &amp; Data Analytics, Integration</t>
  </si>
  <si>
    <t>NPRR918</t>
  </si>
  <si>
    <t>Validation for PTP Obligations with Links to an Option</t>
  </si>
  <si>
    <t>NPRR936</t>
  </si>
  <si>
    <t>CRR Account Holder Limits</t>
  </si>
  <si>
    <t>SCR807</t>
  </si>
  <si>
    <t>Increase CRR Transaction Capability</t>
  </si>
  <si>
    <t>NPRR941</t>
  </si>
  <si>
    <t>Create a Lower Rio Grande Valley Hub</t>
  </si>
  <si>
    <t>NPRR962</t>
  </si>
  <si>
    <t>Publish Approved DC Tie Schedules</t>
  </si>
  <si>
    <t>$250k-$350k</t>
  </si>
  <si>
    <t>CRR, DAIP</t>
  </si>
  <si>
    <t>CRR, Integration</t>
  </si>
  <si>
    <t>MMS, DAIP, EMS, External Public</t>
  </si>
  <si>
    <t>DAIP, BI &amp; Data Analytics</t>
  </si>
  <si>
    <t>NPRR930</t>
  </si>
  <si>
    <t>Process Pricing and Cost Recovery for Delayed Resource Outages</t>
  </si>
  <si>
    <t>NPRR965</t>
  </si>
  <si>
    <t>GREDP Shutdown Exemption</t>
  </si>
  <si>
    <t>SCR800</t>
  </si>
  <si>
    <t>Addition of DC Tie Ramp to GTBD Calculation</t>
  </si>
  <si>
    <t>SCR805</t>
  </si>
  <si>
    <t>Provide Early Access to Certain 60-Day Reports to TSPs Upon Request</t>
  </si>
  <si>
    <t>$30k-$50k</t>
  </si>
  <si>
    <t>$40k-$60k</t>
  </si>
  <si>
    <t>MMS, OS, DAIP, Data Access &amp; Transparency, External Public</t>
  </si>
  <si>
    <t>BI &amp; Data Analytics</t>
  </si>
  <si>
    <t>EMS, Data Management, MMS, BI &amp; Data Analytics</t>
  </si>
  <si>
    <t>DAIP, Data Access &amp; Transparency</t>
  </si>
  <si>
    <t>NPRR826</t>
  </si>
  <si>
    <t>Mitigated Offer Caps for RMR Resources</t>
  </si>
  <si>
    <t>NPRR974</t>
  </si>
  <si>
    <t>Capacity Insufficiency Operating Condition Notice (OCN) Transparency</t>
  </si>
  <si>
    <t>MMS, DAIP, External Public, Data Access &amp; Transparency</t>
  </si>
  <si>
    <t>DAIP, MMS, External Public</t>
  </si>
  <si>
    <t>NPRR975</t>
  </si>
  <si>
    <t>Load Forecast Model Transparency</t>
  </si>
  <si>
    <t>NPRR987</t>
  </si>
  <si>
    <t>BESTF-3 Energy Storage Resource Contribution to Physical Responsive Capability and Real-Time On-Line Reserve Capacity Calculations</t>
  </si>
  <si>
    <t>NPRR1006</t>
  </si>
  <si>
    <t>Update Real-Time On-Line Reliability Deployment Price Adder Inputs to Match Actual Data</t>
  </si>
  <si>
    <t>NPRR1019</t>
  </si>
  <si>
    <t>Pricing and Settlement Changes for Switchable Generation Resources (SWGRs) Instructed to Switch to ERCOT</t>
  </si>
  <si>
    <t>SCR809</t>
  </si>
  <si>
    <t>Changes to External Telemetry Validations in Resource Limit Calculator</t>
  </si>
  <si>
    <t>SCR810</t>
  </si>
  <si>
    <t>EMS System Change to Count DC Ties towards the 2% Constraint Activation Criterion</t>
  </si>
  <si>
    <t>NPRR1002</t>
  </si>
  <si>
    <t>BESTF-5 Energy Storage Resource Single Model Registration and Charging Restrictions in Emergency Conditions</t>
  </si>
  <si>
    <t>NPRR1016</t>
  </si>
  <si>
    <t>Clarify Requirements for Distribution Generation Resources (DGRs) and Distribution Energy Storage Resources (DESRs)</t>
  </si>
  <si>
    <t>PGRR076</t>
  </si>
  <si>
    <t>Improvements to Generation Resource Interconnection or Change Request (GINR) Process</t>
  </si>
  <si>
    <t>NPRR1004</t>
  </si>
  <si>
    <t>Load Distribution Factor Process Update</t>
  </si>
  <si>
    <t>EMS, DAIP, BI &amp; Data Analytics</t>
  </si>
  <si>
    <t>MMS, S&amp;B, EMS, Integration, BI &amp; Data Analytics, DAIP</t>
  </si>
  <si>
    <t>MMS, DAIP, EMS, S&amp;B, BI &amp; Data Analytics</t>
  </si>
  <si>
    <t>MMS, BI &amp; Data Analytics</t>
  </si>
  <si>
    <t>EMS, BI &amp; Data Analytics</t>
  </si>
  <si>
    <t>EMS</t>
  </si>
  <si>
    <t>Resource Integration, Integration, DAIP</t>
  </si>
  <si>
    <t>OS, EMS, BI &amp; Data Analytics, DAIP, MMS, REG, NMMS, Integration</t>
  </si>
  <si>
    <t>Resource Integration, Integration, Data Access &amp; Transparency</t>
  </si>
  <si>
    <t>MMS, Integration, DAIP, External Public</t>
  </si>
  <si>
    <t>Regulatory</t>
  </si>
  <si>
    <t>NOGRR195</t>
  </si>
  <si>
    <t>Generator Voltage Control Tolerance Band</t>
  </si>
  <si>
    <t>Impacted Systems (Listed on IA)</t>
  </si>
  <si>
    <t>1 - Regulatory</t>
  </si>
  <si>
    <t>Project Name</t>
  </si>
  <si>
    <t>IA Budget Range</t>
  </si>
  <si>
    <t>IA Duration Range</t>
  </si>
  <si>
    <t>Major Impacted System</t>
  </si>
  <si>
    <t>2 - High Priority</t>
  </si>
  <si>
    <t>SCR789</t>
  </si>
  <si>
    <t>On Hold</t>
  </si>
  <si>
    <t>High / Medium / Low</t>
  </si>
  <si>
    <t>4 - Consider When Resources are Available</t>
  </si>
  <si>
    <t>5 - Consider When Efficiencies Exist With Another Effort</t>
  </si>
  <si>
    <t>6 - Dependent on Other Project</t>
  </si>
  <si>
    <t>1 - High</t>
  </si>
  <si>
    <t>3 - Low</t>
  </si>
  <si>
    <t>2 - Medium</t>
  </si>
  <si>
    <t>MMS</t>
  </si>
  <si>
    <t>DAIP</t>
  </si>
  <si>
    <t>OS</t>
  </si>
  <si>
    <t>CRR</t>
  </si>
  <si>
    <t>NMMS</t>
  </si>
  <si>
    <t>% Vendor Required</t>
  </si>
  <si>
    <t>4-6 months</t>
  </si>
  <si>
    <t>Major Impacted System %</t>
  </si>
  <si>
    <t>7-10 months</t>
  </si>
  <si>
    <t>$400k-$550k</t>
  </si>
  <si>
    <t>12-18 months</t>
  </si>
  <si>
    <t>$15k-$25k</t>
  </si>
  <si>
    <t>3-5 months</t>
  </si>
  <si>
    <t>6-9 months</t>
  </si>
  <si>
    <t>NPRR1020</t>
  </si>
  <si>
    <t>$45k-$65k</t>
  </si>
  <si>
    <t>5-7 months</t>
  </si>
  <si>
    <t>$175k-$225k</t>
  </si>
  <si>
    <t>8-12 months</t>
  </si>
  <si>
    <t>EPS Meter</t>
  </si>
  <si>
    <t>Prioritization Category</t>
  </si>
  <si>
    <t>$200k-$300k</t>
  </si>
  <si>
    <t>$70k-$100k</t>
  </si>
  <si>
    <t>$50k-$80k</t>
  </si>
  <si>
    <t>NDCRC</t>
  </si>
  <si>
    <t>$100k-$140k</t>
  </si>
  <si>
    <t>9-12 months</t>
  </si>
  <si>
    <t>$140k-$180k</t>
  </si>
  <si>
    <t>6-8 months</t>
  </si>
  <si>
    <t>$60k-$80k</t>
  </si>
  <si>
    <t>$75k-$100k</t>
  </si>
  <si>
    <t>3-4 months</t>
  </si>
  <si>
    <t>8-10 months</t>
  </si>
  <si>
    <t>$500k-$700k</t>
  </si>
  <si>
    <t>NPRR829</t>
  </si>
  <si>
    <t>Incorporate Real-Time Non-Modeled Telemetered Net Generation by Load Zone into the Estimate of RTL</t>
  </si>
  <si>
    <t>5-10 months</t>
  </si>
  <si>
    <t>CMM</t>
  </si>
  <si>
    <t>CMM, NMMS, EMS, REG, Integration, DAIP, Data Access &amp; Transparency</t>
  </si>
  <si>
    <t>S&amp;B, DAIP, CMM, Integration</t>
  </si>
  <si>
    <t>$300k-$450k</t>
  </si>
  <si>
    <t>ERCOT Comments</t>
  </si>
  <si>
    <t>PRS Comments</t>
  </si>
  <si>
    <t>Can NPRR975 be worked alongside NPRR974?</t>
  </si>
  <si>
    <t>3 - Needed prior to RTC</t>
  </si>
  <si>
    <t>Consider filing an NPRR to strike the grey-boxes for NPRR841 (or let RTC NPRRs strike it)</t>
  </si>
  <si>
    <t>NPRR1035</t>
  </si>
  <si>
    <t>SCR811</t>
  </si>
  <si>
    <t>SCR812</t>
  </si>
  <si>
    <t>NPRR1032</t>
  </si>
  <si>
    <t>NPRR945</t>
  </si>
  <si>
    <t>NPRR1026</t>
  </si>
  <si>
    <t>NPRR1014</t>
  </si>
  <si>
    <t>NPRR1029</t>
  </si>
  <si>
    <t>PGRR082</t>
  </si>
  <si>
    <t>NPRR1007</t>
  </si>
  <si>
    <t>Integrate Solar (PVGR) Forecasts and Addition of Intra-Hour PhotoVoltaic Power Forecast to GTBD Calculation</t>
  </si>
  <si>
    <t>DC Tie Schedules Protected Information Expiry and Posting</t>
  </si>
  <si>
    <t>Create Intermittent Renewable Generation Integration Report</t>
  </si>
  <si>
    <t>Real-Time Co-Optimization (RTC)</t>
  </si>
  <si>
    <t>$20k-$40k</t>
  </si>
  <si>
    <t>DAIP, External Public</t>
  </si>
  <si>
    <t>Consideration of Physical Limits of DC Ties in RUC Optimization and Settlements</t>
  </si>
  <si>
    <t>5-8 months</t>
  </si>
  <si>
    <t>MMS, S&amp;B, DAIP, Integration</t>
  </si>
  <si>
    <t>Net Metering Requirements</t>
  </si>
  <si>
    <t>BESTF-7 Self-Limiting Facilities</t>
  </si>
  <si>
    <t>BESTF-4 Energy Storage Resource Single Model</t>
  </si>
  <si>
    <t>BESTF-6 DC-Coupled Resources</t>
  </si>
  <si>
    <t>Revise Planning Guide Section 5 and Establish Small Generation Interconnection Process</t>
  </si>
  <si>
    <t>$30k-$60k</t>
  </si>
  <si>
    <t>DAIP, Reporting</t>
  </si>
  <si>
    <t>$60k-$90k</t>
  </si>
  <si>
    <t>MMS, EMS</t>
  </si>
  <si>
    <t>RIOO-RS, External Public</t>
  </si>
  <si>
    <t>RIOO-RS, EMS, OTS, DAIP, External Public</t>
  </si>
  <si>
    <t>$3.5M-$4.5M</t>
  </si>
  <si>
    <t>2-3 years</t>
  </si>
  <si>
    <t>EMS, MMS, DAIP, S&amp;B, OS, Integration, NMMS, RIOO, Registration</t>
  </si>
  <si>
    <t>$800k-$1.2M</t>
  </si>
  <si>
    <t>16-24 months</t>
  </si>
  <si>
    <t>EMS, OS, S&amp;B, MMS, RIOO, Integration, DAIP, OTS, NMMS, Registration</t>
  </si>
  <si>
    <t>$700k-$900k</t>
  </si>
  <si>
    <t>18-24 months</t>
  </si>
  <si>
    <t>RIOO-RS, NMMS, DAIP</t>
  </si>
  <si>
    <t>$50M-$55M</t>
  </si>
  <si>
    <t>3.5-4.5 years</t>
  </si>
  <si>
    <t>MMS, EMS, Integration, DAIP, S&amp;B, NMMS, CMM, OTS, Registration</t>
  </si>
  <si>
    <t>NPRR1051</t>
  </si>
  <si>
    <t>Removal of the Price Floor Applied to Day-Ahead Settlement Point Prices</t>
  </si>
  <si>
    <t>NPRR995</t>
  </si>
  <si>
    <t>RTF-6 Create Definition and Terms for Settlement Only Energy Storage</t>
  </si>
  <si>
    <t>NPRR1034</t>
  </si>
  <si>
    <t>Frequency-Based Limits on DC Tie Imports or Exports</t>
  </si>
  <si>
    <t>Planning</t>
  </si>
  <si>
    <t>Pi</t>
  </si>
  <si>
    <t>Pi, EIS, NoticeBuilder, MIS</t>
  </si>
  <si>
    <t>NPRR1040</t>
  </si>
  <si>
    <t>NPRR1054</t>
  </si>
  <si>
    <t>Compliance Metrics for Ancillary Service Supply Responsibility</t>
  </si>
  <si>
    <t>Removal of Oklaunion Exemption Language</t>
  </si>
  <si>
    <t>$50k-$70k</t>
  </si>
  <si>
    <t>$20k-$30k</t>
  </si>
  <si>
    <t>$10k-$15k</t>
  </si>
  <si>
    <t>Complete</t>
  </si>
  <si>
    <t>NPRR1057</t>
  </si>
  <si>
    <t>NPRR1063</t>
  </si>
  <si>
    <t>NPRR1077</t>
  </si>
  <si>
    <t>NPRR1081</t>
  </si>
  <si>
    <t>Modification to Real-Time Hub Price Formulas for Fully De-Energized Hubs</t>
  </si>
  <si>
    <t>Dynamic Rating Transparency</t>
  </si>
  <si>
    <t>Extension of Self-Limiting Facility Concept to Settlement Only Generators (SOGs) and Telemetry Requirements for SOGs</t>
  </si>
  <si>
    <t>NPRR1090</t>
  </si>
  <si>
    <t>NPRR1091</t>
  </si>
  <si>
    <t>NPRR1092</t>
  </si>
  <si>
    <t>NPRR1093</t>
  </si>
  <si>
    <t>Revisions to Real-Time Reliability Deployment Price Adder to Consider Firm Load Shed</t>
  </si>
  <si>
    <t>ERS Winter Storm Uri Lessons Learned Changes and Other ERS Items</t>
  </si>
  <si>
    <t>Changes to Address Market Impacts of Additional Non-Spin Procurement</t>
  </si>
  <si>
    <t>Load Resource Participation in Non-Spinning Reserve</t>
  </si>
  <si>
    <t>Execution</t>
  </si>
  <si>
    <t>NPRR1095</t>
  </si>
  <si>
    <t>NPRR1096</t>
  </si>
  <si>
    <t>NPRR1097</t>
  </si>
  <si>
    <t>NPRR1098</t>
  </si>
  <si>
    <t>Require Sustained Two-Hour Capability for ECRS and Four-Hour Capability for Non-Spin</t>
  </si>
  <si>
    <t>Create Resource Forced Outage Report</t>
  </si>
  <si>
    <t>DC Tie Reactive Power Capability Requirements</t>
  </si>
  <si>
    <t>NPRR1103</t>
  </si>
  <si>
    <t>NPRR1105</t>
  </si>
  <si>
    <t>NPRR1108</t>
  </si>
  <si>
    <t>NPRR1114</t>
  </si>
  <si>
    <t>NPRR1120</t>
  </si>
  <si>
    <t>NPRR1121</t>
  </si>
  <si>
    <t>Securitization – PURA Subchapter M Default Charges</t>
  </si>
  <si>
    <t>Option to Deploy Distribution Voltage Reduction Measures Prior to Energy Emergency Alert (EEA) - Phase 2</t>
  </si>
  <si>
    <t>ERCOT Shall Approve or Deny All Resource Outage Requests</t>
  </si>
  <si>
    <t>Securitization – PURA Subchapter N Uplift Charges</t>
  </si>
  <si>
    <t>Create Firm Fuel Supply Service</t>
  </si>
  <si>
    <t>Add a Posting Requirement to the Exceptional Fuel Cost Submission Process</t>
  </si>
  <si>
    <t>Reduce RUC Offer Floor and Limit RUC Opt-Out Provision</t>
  </si>
  <si>
    <t>PGRR088</t>
  </si>
  <si>
    <t>PGRR091</t>
  </si>
  <si>
    <t>PGRR094</t>
  </si>
  <si>
    <t>PGRR099</t>
  </si>
  <si>
    <t>RRGRR028</t>
  </si>
  <si>
    <t>Include Financial Security Amount in the Monthly Generator Interconnection Status Report</t>
  </si>
  <si>
    <t>FIS Application Completion 60-Day Limit</t>
  </si>
  <si>
    <t>Clarify Notification Requirement for Generator Construction Commencement or Completion</t>
  </si>
  <si>
    <t>Revise GIM Process to Ensure Compliance with the Lone Star Infrastructure Protection Act</t>
  </si>
  <si>
    <t>Transformer Impedance Clarifications</t>
  </si>
  <si>
    <t>SCR813</t>
  </si>
  <si>
    <t>SCR816</t>
  </si>
  <si>
    <t>SCR817</t>
  </si>
  <si>
    <t>SCR818</t>
  </si>
  <si>
    <t>SCR819</t>
  </si>
  <si>
    <t>NMMS Jointly-Rated Equipment Coordination Confirmation</t>
  </si>
  <si>
    <t>CRR Auction Bid Credit Enhancement</t>
  </si>
  <si>
    <t>Related to NPRR1095 MarkeTrak Validation Revisions Aligning with Texas SET V5_0</t>
  </si>
  <si>
    <t>Changes to Incorporate GIC Modeling Data into Existing Modeling Applications</t>
  </si>
  <si>
    <t>Improving IRR Control to Manage GTC Stability Limits</t>
  </si>
  <si>
    <t>Allow Some Integrated Energy Storage Designs to Calculate Internal Loads - EPS Metering</t>
  </si>
  <si>
    <t>Allow Some Integrated Energy Storage Designs to Calculate Internal Loads - Data Agg</t>
  </si>
  <si>
    <t>NPRR1023</t>
  </si>
  <si>
    <t>Change to CRR Repossession Process</t>
  </si>
  <si>
    <t>$250k - $350k</t>
  </si>
  <si>
    <t>10 - 14 months</t>
  </si>
  <si>
    <t>$50k - $80k</t>
  </si>
  <si>
    <t>4 - 6 months</t>
  </si>
  <si>
    <t>$400k - $600k</t>
  </si>
  <si>
    <t>10 - 15 months</t>
  </si>
  <si>
    <t>$300k - $500k</t>
  </si>
  <si>
    <t>9 - 12 months</t>
  </si>
  <si>
    <t>$40k - $60k</t>
  </si>
  <si>
    <t>$100k - $150k</t>
  </si>
  <si>
    <t>5 - 7 months</t>
  </si>
  <si>
    <t>Update NMMS Topology Processor to PSSE 34 Capability - Phase 1</t>
  </si>
  <si>
    <t>Congestion Revenue Rights (CRR)</t>
  </si>
  <si>
    <t>CRM &amp; Registration Systems, Integration Systems, Retail Systems</t>
  </si>
  <si>
    <t>Grid Modeling Systems</t>
  </si>
  <si>
    <t>Energy Management Systems, Market Operation Systems</t>
  </si>
  <si>
    <t>Network Management Systems</t>
  </si>
  <si>
    <t>$20k- $40k</t>
  </si>
  <si>
    <t>3 - 5 months</t>
  </si>
  <si>
    <t>$15k - $30k</t>
  </si>
  <si>
    <t>$10k - $20k</t>
  </si>
  <si>
    <t>1 - 2 months</t>
  </si>
  <si>
    <t>$20k - $30k</t>
  </si>
  <si>
    <t>7 - 10 months</t>
  </si>
  <si>
    <t>Data Management &amp; Analytic Systems, Resource Integration and Ongoing Operations</t>
  </si>
  <si>
    <t>Resource Integration and Ongoing Operations</t>
  </si>
  <si>
    <t>Approval Date</t>
  </si>
  <si>
    <t>Texas SET V5.0 Changes</t>
  </si>
  <si>
    <t>Category</t>
  </si>
  <si>
    <t>$250k-$400k</t>
  </si>
  <si>
    <t>Channel Management Systems, Credit Settlements &amp; Billing Systems, CRM &amp; Registration Systems, Data Management &amp; Analytic Systems, Integration Systems, Market Operation Systems</t>
  </si>
  <si>
    <t>Data Management &amp; Analytic Systems, ERCOT Website and MIS Systems</t>
  </si>
  <si>
    <t>Content Delivery Systems, Data Management &amp; Analytic Systems, ERCOT Website and MIS Systems, Grid Decision Support Systems, Outage Management Systems</t>
  </si>
  <si>
    <t>$275k-$375k</t>
  </si>
  <si>
    <t>RIOO</t>
  </si>
  <si>
    <t>Securitization</t>
  </si>
  <si>
    <t>Revision Requests</t>
  </si>
  <si>
    <t>$15k - $25k</t>
  </si>
  <si>
    <t>3 - 4 months</t>
  </si>
  <si>
    <t>$100k - $160k</t>
  </si>
  <si>
    <t>$25k - $45k</t>
  </si>
  <si>
    <t>2 - 3 months</t>
  </si>
  <si>
    <t>$120k - $160k</t>
  </si>
  <si>
    <t>$50k - $100k</t>
  </si>
  <si>
    <t>$1.0M - $1.5M</t>
  </si>
  <si>
    <t>16 - 20 months</t>
  </si>
  <si>
    <t>$30k - $50k</t>
  </si>
  <si>
    <t>$1.5M - $2M</t>
  </si>
  <si>
    <t>18 - 26 months</t>
  </si>
  <si>
    <t>$80k - $120k</t>
  </si>
  <si>
    <t>6 - 9 months</t>
  </si>
  <si>
    <t>$1.8M - $2.4M</t>
  </si>
  <si>
    <t>18 - 24 months</t>
  </si>
  <si>
    <t>Data Management &amp; Analytic Systems</t>
  </si>
  <si>
    <t>Market Operation Systems</t>
  </si>
  <si>
    <t>Credit Settlements &amp; Billing Systems, Integration Systems</t>
  </si>
  <si>
    <t>ERCOT Website and MIS Systems</t>
  </si>
  <si>
    <t>Energy Management Systems, Grid Modeling Systems, Resource Integration and Ongoing Operations</t>
  </si>
  <si>
    <t>Data Management &amp; Analytic Systems, Energy Management Systems, Market Operation Systems</t>
  </si>
  <si>
    <t>Data Management &amp; Analytic Systems, Market Operation Systems</t>
  </si>
  <si>
    <t>Channel Management Systems, Content Delivery Systems, Credit Settlements &amp; Billing Systems, Data Management &amp; Analytic Systems, Energy Management Systems, ERCOT Website and MIS Systems, Market Operation Systems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</si>
  <si>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</si>
  <si>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CRM &amp; Registration Systems, Data Management &amp; Analytic Systems, Integration Systems, Retail Systems</t>
  </si>
  <si>
    <t>Grid Decision Support Systems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</si>
  <si>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</si>
  <si>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Channel Management Systems, Data Management &amp; Analytic Systems, ERCOT Website and MIS Systems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</si>
  <si>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</si>
  <si>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MIS</t>
  </si>
  <si>
    <t>Retail</t>
  </si>
  <si>
    <t>20-30 months</t>
  </si>
  <si>
    <t>Registration</t>
  </si>
  <si>
    <t>Update NMMS Topology Processor to PSSE 34 Capability - Phase 2</t>
  </si>
  <si>
    <t>REVISION REQUEST PRIORITIZATION - Previous List - Projects Complete or In-Flight</t>
  </si>
  <si>
    <t>REVISION REQUEST PRIORITIZATION - Previous List - Projects Not Started</t>
  </si>
  <si>
    <t>REVISION REQUEST PRIORITIZATION - New Items - Projects Complete or In-Flight</t>
  </si>
  <si>
    <t>REVISION REQUEST PRIORITIZATION - New Items - Projects Not Started</t>
  </si>
  <si>
    <t>Previous List - Complete or In-Flight</t>
  </si>
  <si>
    <t>Previous List - Not Started</t>
  </si>
  <si>
    <t>New List - Not Started</t>
  </si>
  <si>
    <t>New List - Complete or In-Flight</t>
  </si>
  <si>
    <t>Contents of this Spreadsheet:</t>
  </si>
  <si>
    <t>Definitions</t>
  </si>
  <si>
    <t>"Previous List" = "Not Started" project list reviewed at August 2020 PRS meeting</t>
  </si>
  <si>
    <t>Total</t>
  </si>
  <si>
    <t>Summary Counts</t>
  </si>
  <si>
    <t>"New Items" = Items added to the project list after August 2020 (essentially items approved by the Board from October 2020 through April 2022)</t>
  </si>
  <si>
    <t>May PRS</t>
  </si>
  <si>
    <t>June PRS</t>
  </si>
  <si>
    <t>July PRS</t>
  </si>
  <si>
    <t>Review Timeline:</t>
  </si>
  <si>
    <t>Resolve any open questions from the June PRS discussion</t>
  </si>
  <si>
    <t>Market Participants</t>
  </si>
  <si>
    <t>ERCOT</t>
  </si>
  <si>
    <t>New List - Not Started (and On Hold)</t>
  </si>
  <si>
    <t>Previous List - Not Started (and On Hold)</t>
  </si>
  <si>
    <t>Explanation of project list (contents, definitions, approach to review, etc.)</t>
  </si>
  <si>
    <t>Discuss "Not Started" items that ERCOT sees as candidates to be worked in the next 6-12 months</t>
  </si>
  <si>
    <t>As needed, answer questions on why other items conflict with current critical in-flight projects</t>
  </si>
  <si>
    <t>Other items are sorted by Rank</t>
  </si>
  <si>
    <t>"Regulatory" sorts to the top of each list</t>
  </si>
  <si>
    <t>PRS discussion on any priority revisions</t>
  </si>
  <si>
    <t>Review the contents of the "New Items - Not Started" list and consider which items need to be moved up the priority order</t>
  </si>
  <si>
    <t>Consider whether any "Not Started" items may not longer be necessary based on developments since the time of their original approval</t>
  </si>
  <si>
    <t>5 tabs</t>
  </si>
  <si>
    <t>Explanatory information</t>
  </si>
  <si>
    <t>Highlight projects that have limited conflicts with critical in-flight efforts and therefore are candidates to start in upcoming months</t>
  </si>
  <si>
    <t>Homework for June PRS meeting:</t>
  </si>
  <si>
    <t>Refamiliarize yourself with the contents of the "Previous List" and the "Prioritization Category" assignment made to each item - consider whether any changes should be made</t>
  </si>
  <si>
    <t>General discussion - no deep dive into the lists this month</t>
  </si>
  <si>
    <t>Highlight projects that have conflicts with critical in-flight efforts and therefore are candidates to be worked 12 months (or more) in the future</t>
  </si>
  <si>
    <t>Continue populating the "ERCOT Comments" column on the two "Not Started" tabs</t>
  </si>
  <si>
    <t>ERCOT Recommendation</t>
  </si>
  <si>
    <t>ERCOT Comments / Additional Detail</t>
  </si>
  <si>
    <t>ERCOT Comments / Additional Details</t>
  </si>
  <si>
    <t>CRR items: NPRR936, NPRR1023, SCR807, SCR816
Too large and risky to run all 4 RRs as a single project
Highest impact/value are SCR807 and SCR816 (CRR Proj 1)
NPRR936 and NPRR1023 could follow in 2023 (CRR Proj 2)</t>
  </si>
  <si>
    <t>Pending PUCT Approval</t>
  </si>
  <si>
    <t>ECRS portion - 2023
Non-Spin portion - 2022 candidate</t>
  </si>
  <si>
    <t>We would like to get this On Hold effort going again in 2022 but we need to figure out resource constraints with Securitization and the Treasury Management project first</t>
  </si>
  <si>
    <t>Not urgent
Work this into other projects where possible</t>
  </si>
  <si>
    <t>Consistent with the August 2020 discussion, this is lower priority and can be reconsidered when critical efforts are complete</t>
  </si>
  <si>
    <t>Southern Cross funding</t>
  </si>
  <si>
    <t>Lower priority then Securitization
Manual workaround in place to monitor market activity</t>
  </si>
  <si>
    <t>Data Agg portion of NPRR1020
Same solution is available with current EPS meter configuration schemes
EPS Metering portion is already in-flight</t>
  </si>
  <si>
    <t>Material impact on EMS Production Support team
Low probability of fitting this into the plan in advance of the EMS Upgrade system freeze</t>
  </si>
  <si>
    <t>IMM has asked about the status of this RR
MMS impacts</t>
  </si>
  <si>
    <t>ERCOT is evaluating options for replacing the A3 and A6 models.</t>
  </si>
  <si>
    <t>Impact is relatively low and would like to address this issue.</t>
  </si>
  <si>
    <t>Impact is relatively low and limited to reporting.  Would like to address this manual process.</t>
  </si>
  <si>
    <t>Impact is relatively low and limited to reporting.  Data seems useful but the usefulness is dependent on the market participants' points of view.</t>
  </si>
  <si>
    <t>Partially implemented.  Remaining component has a work-around that's a behavior rule for QSEs.</t>
  </si>
  <si>
    <t>Priority is less clear due to not currently having any RMR contracts in place.</t>
  </si>
  <si>
    <t>Dependent on internal ERCOT project with no clear timeline
Partial delivery in Oct. 2018</t>
  </si>
  <si>
    <t>Consider bundling this with NPRR879 which also has a BI &amp; Data Analytics portion that impacts GREDP.</t>
  </si>
  <si>
    <t xml:space="preserve">This NPRR introduces hourly submission validation versus current peak load value based validation. </t>
  </si>
  <si>
    <t>Battery Energy Storage (BES) PR353-01 component
This work that can't be fit into the plan until after ECRS implementation</t>
  </si>
  <si>
    <t>NPRR was written with RTC design. This work  can't be fit in to the plan until after EMS upgrade.</t>
  </si>
  <si>
    <t>2025 Priority</t>
  </si>
  <si>
    <t>Desired to start after completion of NMMS Tech Health project - Q1 2023</t>
  </si>
  <si>
    <t>"Reduce RUC Offer Floor" change implemented on 5/13/2022
This project implements the "Limit RUC Opt-Out Provision" portion</t>
  </si>
  <si>
    <t>Expected implementation in Q4 2022</t>
  </si>
  <si>
    <t>Implemented 2021-R3</t>
  </si>
  <si>
    <t>DGR/DESR Implementation - 2022-R1</t>
  </si>
  <si>
    <t>Manual solution implemented on 7/1/2021
Automation completed in September 2021</t>
  </si>
  <si>
    <t>Implemented 2022-R3
Currently in Stabilization</t>
  </si>
  <si>
    <t>Point-to-Point (PTP) Obligation Bid Interval Limit</t>
  </si>
  <si>
    <t>SCR814</t>
  </si>
  <si>
    <t>$10k-$25k</t>
  </si>
  <si>
    <t>Complete or In-Flight</t>
  </si>
  <si>
    <t>Sub-Totals</t>
  </si>
  <si>
    <t>Implemented 2021-R1</t>
  </si>
  <si>
    <t>Manual solution implemented
Automation project expected to start later in 2022</t>
  </si>
  <si>
    <t>Target implementation - 2022-R4</t>
  </si>
  <si>
    <t>Single IA - split into multiple projects
Phase 1 implemented in July 2021</t>
  </si>
  <si>
    <t>Single IA - split into multiple projects
Phase 2 target implementation in late 2022</t>
  </si>
  <si>
    <t>Implemented late March 2022
Currently in Stabilization
Included NPRR1122, NPRR1123, and NPRR1125</t>
  </si>
  <si>
    <t>Moved to 2023 - this cleared resources for higher priority reporting efforts such as NPRR1097, NPRR1040, and SCR812</t>
  </si>
  <si>
    <t>This SCR will improve the dispatch of Base Points to Resources to account for the ramping of uncurtailed IRRs and will reduce the chance of violating Generic Transmission Limits (GTLs)</t>
  </si>
  <si>
    <t>Single IA - split into multiple projects
Specific resources were available for this portion of NPRR1020</t>
  </si>
  <si>
    <t>This SCR adds logic to ERCOT’s EMS system to remove the flag that indicates to the ERCOT Operator that a unit representing a DC Tie does not count toward the 2% criterion for activating transmission constraints</t>
  </si>
  <si>
    <t>Preference has been to try and bundle changes impacting RDPA.  Need to be aware of making a project too large such that it can't fit into a release window.</t>
  </si>
  <si>
    <t>Addresses a known operational issue/inefficiency</t>
  </si>
  <si>
    <t>Impact is relatively low and would like to address this issue, even though it's a low probability event</t>
  </si>
  <si>
    <t>Pending further direction from PUCT
Represents NPRRs 1007-1013, NOGRR211, and OBDRR020</t>
  </si>
  <si>
    <t>Battery Energy Storage (BES) PR353-01 component
"ESR Contribution to PRC" already in-flight targeting 2022-R5
This row represents the remaining work that can't be fit into the plan until after ECRS implementation</t>
  </si>
  <si>
    <t>Battery Energy Storage (BES) PR353-01 component
"Charging Restrictions in Emergency Conditions" already in-flight targeting 2022-R5
This row is a potential stand-alone project to run alongside RARF Replacement to leverage resources as they become free for development and testing by end of 2022</t>
  </si>
  <si>
    <t>$480k - $700k</t>
  </si>
  <si>
    <t>Prioritization Category Recommendation</t>
  </si>
  <si>
    <t>Review ERCOT category recommendations</t>
  </si>
  <si>
    <t>Revised Prioritization Recommendation</t>
  </si>
  <si>
    <t>3 - Consider When Resources are Available</t>
  </si>
  <si>
    <t>4 - Consider When Efficiences Exist With Another Effort</t>
  </si>
  <si>
    <t>5 - Dependent on Other Project</t>
  </si>
  <si>
    <t>9 - No Action Needed</t>
  </si>
  <si>
    <t>Energy Management Systems, Grid Decision Support Systems, Grid Modeling Systems</t>
  </si>
  <si>
    <t>NPRR1131</t>
  </si>
  <si>
    <t>Pending Board Approval</t>
  </si>
  <si>
    <t>Controllable Load Resource Participation in Non-Spin</t>
  </si>
  <si>
    <t>Target 2023 start after ECRS implementation
Revisit if there is an increase in the number of CLRs that are qualified to participate in Non-Spin</t>
  </si>
  <si>
    <t>Credit Settlements &amp; Billing Systems, Energy Management Systems, Grid Decision Support Systems, Market Operation Systems</t>
  </si>
  <si>
    <t>RIOO portion is in progress</t>
  </si>
  <si>
    <t>Populated the "Prioritization Category Recommendation" column in the "New Items - Not Started" tab</t>
  </si>
  <si>
    <t>Populated the "High / Medium / Low" column in the "New Items - Not Started" tab</t>
  </si>
  <si>
    <t>Updated "ERCOT Recommendation" column to group related scenarios</t>
  </si>
  <si>
    <t>Review updates to the data in this spreadsheet</t>
  </si>
  <si>
    <t>Highlighted noteworthy changes in yellow</t>
  </si>
  <si>
    <t>Q3 2022 start
Need to implement by end of 2022 to meet PUCT target
Reporting priorities adjusted to make capacity available for this report (see NPRR879 on 3rd tab)</t>
  </si>
  <si>
    <t>1 - Planned for 2022 start</t>
  </si>
  <si>
    <t>9 - TBD</t>
  </si>
  <si>
    <t>3 - 2023 project candidate</t>
  </si>
  <si>
    <t>Potential inclusion in a RIOO enhancement project after RARF Replacement is complete</t>
  </si>
  <si>
    <t>2 - Seek opportunity to deliver this in 2022/2023 without negatively impacting critical in-flight projects</t>
  </si>
  <si>
    <t>Q3 2022 start
Align with restart of MCT
Requirement defining in 2022
Development underway in 2023
Testing and Go-live expected in first half of 2024</t>
  </si>
  <si>
    <t>Q4 2022 start
Desired to be split into two efforts: 
1 - NMMS data collection (Q4 2022 start)
2 - MOD data collection and software enhancements (Q2 2023 start)</t>
  </si>
  <si>
    <t>Q3 2022 start
Reporting priorities adjusted to make capacity available for this report (see NPRR879 on 3rd tab)</t>
  </si>
  <si>
    <t>Q4 2022 start
Posting the proposed information will increase transparency of these changes and thereby improve Market Participants’ ability to assess and hedge risk</t>
  </si>
  <si>
    <t>4 - Begin project upon satisfaction of required Southern Cross provisions</t>
  </si>
  <si>
    <t>5 - After EMS Upgrade, which has a target go-live of mid-2024</t>
  </si>
  <si>
    <t>Q3 2022 start
CRR items: NPRR936, NPRR1023, SCR807, SCR816
Too large and risky to run all 4 RRs as a single project
Highest impact/value are SCR807 and SCR816 (CRR Proj 1)
NPRR936 and NPRR1023 could follow in 2023 (CRR Proj 2)</t>
  </si>
  <si>
    <t>8 - Work into other projects where possible</t>
  </si>
  <si>
    <t>7 - Market input requested</t>
  </si>
  <si>
    <t>6 - Candidate for deletion</t>
  </si>
  <si>
    <t>Potential inclusion in a RIOO enhancement project after RARF Replacement is complete
ERCOT can keep the existing manual workaround until resources are available</t>
  </si>
  <si>
    <t>Added and populated a "Revised Prioritization Recommendation" column in the "Prev List - Not Started"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</si>
</sst>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12" fillId="0" borderId="0" xfId="0" applyFont="1"/>
    <xf numFmtId="0" fontId="10" fillId="11" borderId="0" xfId="0" applyFont="1" applyFill="1"/>
    <xf numFmtId="0" fontId="0" fillId="11" borderId="0" xfId="0" applyFill="1"/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Fill="1"/>
    <xf numFmtId="0" fontId="0" fillId="0" borderId="0" xfId="0" applyFill="1"/>
    <xf numFmtId="1" fontId="5" fillId="11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11" borderId="2" xfId="0" applyFont="1" applyFill="1" applyBorder="1" applyAlignment="1">
      <alignment horizontal="left" vertical="center" wrapText="1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27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3CA2-A3AF-4457-A30E-CFA61848FCD7}">
  <dimension ref="A1:O41"/>
  <sheetViews>
    <sheetView tabSelected="1" zoomScaleNormal="100" workbookViewId="0">
      <selection activeCell="D26" sqref="D26"/>
    </sheetView>
  </sheetViews>
  <sheetFormatPr defaultRowHeight="15.6" x14ac:dyDescent="0.3"/>
  <cols>
    <col min="1" max="1" width="5.21875" style="45" customWidth="1"/>
    <col min="2" max="2" width="6.21875" customWidth="1"/>
    <col min="3" max="3" width="6.44140625" customWidth="1"/>
    <col min="5" max="5" width="24.88671875" customWidth="1"/>
  </cols>
  <sheetData>
    <row r="1" spans="1:15" x14ac:dyDescent="0.3">
      <c r="A1" s="44" t="s">
        <v>382</v>
      </c>
      <c r="F1" s="54" t="s">
        <v>386</v>
      </c>
      <c r="G1" s="55"/>
      <c r="H1" s="55"/>
      <c r="I1" s="55"/>
      <c r="J1" s="56"/>
      <c r="L1" s="54" t="s">
        <v>450</v>
      </c>
      <c r="M1" s="55"/>
      <c r="N1" s="55"/>
      <c r="O1" s="56"/>
    </row>
    <row r="2" spans="1:15" x14ac:dyDescent="0.3">
      <c r="B2" t="s">
        <v>405</v>
      </c>
      <c r="F2" s="32" t="s">
        <v>378</v>
      </c>
      <c r="G2" s="33"/>
      <c r="H2" s="33"/>
      <c r="I2" s="33"/>
      <c r="J2" s="34">
        <f>COUNTA('Prev List - Complete or Active'!I3:I99)</f>
        <v>10</v>
      </c>
      <c r="L2" s="32" t="s">
        <v>449</v>
      </c>
      <c r="M2" s="33"/>
      <c r="N2" s="33"/>
      <c r="O2" s="34">
        <f>J2+J4</f>
        <v>22</v>
      </c>
    </row>
    <row r="3" spans="1:15" x14ac:dyDescent="0.3">
      <c r="B3" s="50">
        <v>1</v>
      </c>
      <c r="C3" t="s">
        <v>406</v>
      </c>
      <c r="F3" s="35" t="s">
        <v>379</v>
      </c>
      <c r="G3" s="36"/>
      <c r="H3" s="36"/>
      <c r="I3" s="36"/>
      <c r="J3" s="37">
        <f>COUNTA('Prev List - Not Started'!J3:J99)</f>
        <v>29</v>
      </c>
      <c r="L3" s="35" t="s">
        <v>6</v>
      </c>
      <c r="M3" s="36"/>
      <c r="N3" s="36"/>
      <c r="O3" s="37">
        <f>J3+J5</f>
        <v>63</v>
      </c>
    </row>
    <row r="4" spans="1:15" x14ac:dyDescent="0.3">
      <c r="B4" s="50">
        <v>2</v>
      </c>
      <c r="C4" t="s">
        <v>378</v>
      </c>
      <c r="F4" s="35" t="s">
        <v>381</v>
      </c>
      <c r="G4" s="36"/>
      <c r="H4" s="36"/>
      <c r="I4" s="36"/>
      <c r="J4" s="37">
        <f>COUNTA('New Items - Complete or Active'!I3:I99)</f>
        <v>12</v>
      </c>
      <c r="L4" s="35"/>
      <c r="M4" s="36"/>
      <c r="N4" s="36"/>
      <c r="O4" s="37"/>
    </row>
    <row r="5" spans="1:15" x14ac:dyDescent="0.3">
      <c r="B5" s="50">
        <v>3</v>
      </c>
      <c r="C5" t="s">
        <v>396</v>
      </c>
      <c r="F5" s="38" t="s">
        <v>380</v>
      </c>
      <c r="G5" s="39"/>
      <c r="H5" s="39"/>
      <c r="I5" s="39"/>
      <c r="J5" s="40">
        <f>COUNTA('New Items - Not Started'!I3:I100)</f>
        <v>34</v>
      </c>
      <c r="L5" s="38"/>
      <c r="M5" s="39"/>
      <c r="N5" s="39"/>
      <c r="O5" s="40"/>
    </row>
    <row r="6" spans="1:15" x14ac:dyDescent="0.3">
      <c r="B6" s="50">
        <v>4</v>
      </c>
      <c r="C6" t="s">
        <v>381</v>
      </c>
      <c r="F6" s="41" t="s">
        <v>385</v>
      </c>
      <c r="G6" s="42"/>
      <c r="H6" s="42"/>
      <c r="I6" s="42"/>
      <c r="J6" s="43">
        <f>SUM(J2:J5)</f>
        <v>85</v>
      </c>
      <c r="L6" s="41" t="s">
        <v>385</v>
      </c>
      <c r="M6" s="42"/>
      <c r="N6" s="42"/>
      <c r="O6" s="43">
        <f>SUM(O2:O5)</f>
        <v>85</v>
      </c>
    </row>
    <row r="7" spans="1:15" x14ac:dyDescent="0.3">
      <c r="B7" s="50">
        <v>5</v>
      </c>
      <c r="C7" t="s">
        <v>395</v>
      </c>
      <c r="F7" s="36"/>
      <c r="G7" s="36"/>
      <c r="H7" s="36"/>
      <c r="I7" s="36"/>
      <c r="J7" s="36"/>
    </row>
    <row r="8" spans="1:15" x14ac:dyDescent="0.3">
      <c r="B8" t="s">
        <v>401</v>
      </c>
      <c r="F8" s="36"/>
      <c r="G8" s="36"/>
      <c r="H8" s="36"/>
      <c r="I8" s="36"/>
      <c r="J8" s="36"/>
    </row>
    <row r="9" spans="1:15" x14ac:dyDescent="0.3">
      <c r="B9" t="s">
        <v>400</v>
      </c>
      <c r="F9" s="36"/>
      <c r="G9" s="36"/>
      <c r="H9" s="36"/>
      <c r="I9" s="36"/>
      <c r="J9" s="36"/>
    </row>
    <row r="11" spans="1:15" x14ac:dyDescent="0.3">
      <c r="A11" s="44" t="s">
        <v>383</v>
      </c>
    </row>
    <row r="12" spans="1:15" x14ac:dyDescent="0.3">
      <c r="B12" t="s">
        <v>384</v>
      </c>
    </row>
    <row r="13" spans="1:15" x14ac:dyDescent="0.3">
      <c r="B13" t="s">
        <v>387</v>
      </c>
    </row>
    <row r="15" spans="1:15" x14ac:dyDescent="0.3">
      <c r="A15" s="44" t="s">
        <v>391</v>
      </c>
    </row>
    <row r="16" spans="1:15" x14ac:dyDescent="0.3">
      <c r="B16" s="31" t="s">
        <v>388</v>
      </c>
    </row>
    <row r="17" spans="2:12" x14ac:dyDescent="0.3">
      <c r="B17" s="31"/>
      <c r="C17" t="s">
        <v>397</v>
      </c>
    </row>
    <row r="18" spans="2:12" x14ac:dyDescent="0.3">
      <c r="B18" s="31"/>
      <c r="C18" t="s">
        <v>410</v>
      </c>
    </row>
    <row r="19" spans="2:12" x14ac:dyDescent="0.3">
      <c r="B19" s="51" t="s">
        <v>389</v>
      </c>
      <c r="C19" s="52"/>
      <c r="D19" s="52"/>
      <c r="E19" s="52"/>
      <c r="F19" s="52"/>
      <c r="G19" s="52"/>
      <c r="H19" s="52"/>
      <c r="I19" s="52"/>
      <c r="J19" s="52"/>
    </row>
    <row r="20" spans="2:12" x14ac:dyDescent="0.3">
      <c r="B20" s="51"/>
      <c r="C20" s="52" t="s">
        <v>398</v>
      </c>
      <c r="D20" s="52"/>
      <c r="E20" s="52"/>
      <c r="F20" s="52"/>
      <c r="G20" s="52"/>
      <c r="H20" s="52"/>
      <c r="I20" s="52"/>
      <c r="J20" s="52"/>
    </row>
    <row r="21" spans="2:12" x14ac:dyDescent="0.3">
      <c r="B21" s="51"/>
      <c r="C21" s="52" t="s">
        <v>399</v>
      </c>
      <c r="D21" s="52"/>
      <c r="E21" s="52"/>
      <c r="F21" s="52"/>
      <c r="G21" s="52"/>
      <c r="H21" s="52"/>
      <c r="I21" s="52"/>
      <c r="J21" s="52"/>
    </row>
    <row r="22" spans="2:12" x14ac:dyDescent="0.3">
      <c r="B22" s="51"/>
      <c r="C22" s="52" t="s">
        <v>402</v>
      </c>
      <c r="D22" s="52"/>
      <c r="E22" s="52"/>
      <c r="F22" s="52"/>
      <c r="G22" s="52"/>
      <c r="H22" s="52"/>
      <c r="I22" s="52"/>
      <c r="J22" s="52"/>
    </row>
    <row r="23" spans="2:12" x14ac:dyDescent="0.3">
      <c r="B23" s="46" t="s">
        <v>390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2:12" x14ac:dyDescent="0.3">
      <c r="B24" s="46"/>
      <c r="C24" s="47" t="s">
        <v>485</v>
      </c>
      <c r="D24" s="47"/>
      <c r="E24" s="47"/>
      <c r="F24" s="47"/>
      <c r="G24" s="47"/>
      <c r="H24" s="47"/>
      <c r="I24" s="47"/>
      <c r="J24" s="47"/>
      <c r="K24" s="47"/>
      <c r="L24" s="47"/>
    </row>
    <row r="25" spans="2:12" x14ac:dyDescent="0.3">
      <c r="B25" s="46"/>
      <c r="C25" s="47"/>
      <c r="D25" s="47" t="s">
        <v>504</v>
      </c>
      <c r="E25" s="47"/>
      <c r="F25" s="47"/>
      <c r="G25" s="47"/>
      <c r="H25" s="47"/>
      <c r="I25" s="47"/>
      <c r="J25" s="47"/>
      <c r="K25" s="47"/>
      <c r="L25" s="47"/>
    </row>
    <row r="26" spans="2:12" x14ac:dyDescent="0.3">
      <c r="B26" s="46"/>
      <c r="C26" s="47"/>
      <c r="D26" s="47" t="s">
        <v>482</v>
      </c>
      <c r="E26" s="47"/>
      <c r="F26" s="47"/>
      <c r="G26" s="47"/>
      <c r="H26" s="47"/>
      <c r="I26" s="47"/>
      <c r="J26" s="47"/>
      <c r="K26" s="47"/>
      <c r="L26" s="47"/>
    </row>
    <row r="27" spans="2:12" x14ac:dyDescent="0.3">
      <c r="B27" s="46"/>
      <c r="C27" s="47"/>
      <c r="D27" s="47" t="s">
        <v>483</v>
      </c>
      <c r="E27" s="47"/>
      <c r="F27" s="47"/>
      <c r="G27" s="47"/>
      <c r="H27" s="47"/>
      <c r="I27" s="47"/>
      <c r="J27" s="47"/>
      <c r="K27" s="47"/>
      <c r="L27" s="47"/>
    </row>
    <row r="28" spans="2:12" x14ac:dyDescent="0.3">
      <c r="B28" s="46"/>
      <c r="C28" s="47"/>
      <c r="D28" s="47" t="s">
        <v>484</v>
      </c>
      <c r="E28" s="47"/>
      <c r="F28" s="47"/>
      <c r="G28" s="47"/>
      <c r="H28" s="47"/>
      <c r="I28" s="47"/>
      <c r="J28" s="47"/>
      <c r="K28" s="47"/>
      <c r="L28" s="47"/>
    </row>
    <row r="29" spans="2:12" x14ac:dyDescent="0.3">
      <c r="B29" s="46"/>
      <c r="C29" s="47"/>
      <c r="D29" s="47" t="s">
        <v>486</v>
      </c>
      <c r="E29" s="47"/>
      <c r="F29" s="47"/>
      <c r="G29" s="47"/>
      <c r="H29" s="47"/>
      <c r="I29" s="47"/>
      <c r="J29" s="47"/>
      <c r="K29" s="47"/>
      <c r="L29" s="47"/>
    </row>
    <row r="30" spans="2:12" x14ac:dyDescent="0.3">
      <c r="B30" s="46"/>
      <c r="C30" s="47" t="s">
        <v>469</v>
      </c>
      <c r="D30" s="47"/>
      <c r="E30" s="47"/>
      <c r="F30" s="47"/>
      <c r="G30" s="47"/>
      <c r="H30" s="47"/>
      <c r="I30" s="47"/>
      <c r="J30" s="47"/>
      <c r="K30" s="47"/>
      <c r="L30" s="47"/>
    </row>
    <row r="31" spans="2:12" x14ac:dyDescent="0.3">
      <c r="B31" s="47"/>
      <c r="C31" s="47" t="s">
        <v>392</v>
      </c>
      <c r="D31" s="47"/>
      <c r="E31" s="47"/>
      <c r="F31" s="47"/>
      <c r="G31" s="47"/>
      <c r="H31" s="47"/>
      <c r="I31" s="47"/>
      <c r="J31" s="47"/>
      <c r="K31" s="47"/>
      <c r="L31" s="47"/>
    </row>
    <row r="33" spans="1:4" x14ac:dyDescent="0.3">
      <c r="A33" s="44" t="s">
        <v>408</v>
      </c>
    </row>
    <row r="34" spans="1:4" x14ac:dyDescent="0.3">
      <c r="B34" s="31" t="s">
        <v>393</v>
      </c>
    </row>
    <row r="35" spans="1:4" x14ac:dyDescent="0.3">
      <c r="B35" s="31"/>
      <c r="C35" t="s">
        <v>409</v>
      </c>
    </row>
    <row r="36" spans="1:4" x14ac:dyDescent="0.3">
      <c r="B36" s="31"/>
      <c r="C36" t="s">
        <v>403</v>
      </c>
    </row>
    <row r="37" spans="1:4" x14ac:dyDescent="0.3">
      <c r="B37" s="31"/>
      <c r="C37" t="s">
        <v>404</v>
      </c>
    </row>
    <row r="38" spans="1:4" x14ac:dyDescent="0.3">
      <c r="B38" s="31" t="s">
        <v>394</v>
      </c>
    </row>
    <row r="39" spans="1:4" x14ac:dyDescent="0.3">
      <c r="C39" t="s">
        <v>412</v>
      </c>
    </row>
    <row r="40" spans="1:4" x14ac:dyDescent="0.3">
      <c r="D40" t="s">
        <v>411</v>
      </c>
    </row>
    <row r="41" spans="1:4" x14ac:dyDescent="0.3">
      <c r="D41" t="s">
        <v>407</v>
      </c>
    </row>
  </sheetData>
  <mergeCells count="2">
    <mergeCell ref="F1:J1"/>
    <mergeCell ref="L1:O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2" sqref="A2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31" hidden="1" customWidth="1"/>
  </cols>
  <sheetData>
    <row r="1" spans="1:18" ht="31.5" customHeight="1" x14ac:dyDescent="0.3">
      <c r="A1" s="22" t="s">
        <v>374</v>
      </c>
      <c r="P1" s="30" t="str">
        <f>"Count = " &amp; COUNTA(I3:I97)</f>
        <v>Count = 10</v>
      </c>
    </row>
    <row r="2" spans="1:18" ht="36" x14ac:dyDescent="0.3">
      <c r="A2" s="1" t="s">
        <v>330</v>
      </c>
      <c r="B2" s="1" t="s">
        <v>0</v>
      </c>
      <c r="C2" s="1" t="s">
        <v>1</v>
      </c>
      <c r="D2" s="12" t="s">
        <v>157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" t="s">
        <v>178</v>
      </c>
      <c r="R2" s="1" t="s">
        <v>179</v>
      </c>
    </row>
    <row r="3" spans="1:18" ht="39.9" customHeight="1" x14ac:dyDescent="0.3">
      <c r="A3" s="4" t="s">
        <v>118</v>
      </c>
      <c r="B3" s="6">
        <v>2020</v>
      </c>
      <c r="C3" s="6">
        <v>300</v>
      </c>
      <c r="D3" s="20" t="s">
        <v>122</v>
      </c>
      <c r="E3" s="11" t="s">
        <v>134</v>
      </c>
      <c r="F3" s="21" t="s">
        <v>119</v>
      </c>
      <c r="G3" s="2" t="s">
        <v>5</v>
      </c>
      <c r="H3" s="13">
        <v>44044</v>
      </c>
      <c r="I3" s="3" t="s">
        <v>120</v>
      </c>
      <c r="J3" s="25" t="s">
        <v>241</v>
      </c>
      <c r="K3" s="2" t="s">
        <v>76</v>
      </c>
      <c r="L3" s="2" t="s">
        <v>143</v>
      </c>
      <c r="M3" s="13" t="s">
        <v>113</v>
      </c>
      <c r="N3" s="14">
        <v>0.67</v>
      </c>
      <c r="O3" s="14">
        <v>0</v>
      </c>
      <c r="P3" s="29" t="s">
        <v>112</v>
      </c>
      <c r="Q3" s="8" t="s">
        <v>451</v>
      </c>
      <c r="R3" s="7"/>
    </row>
    <row r="4" spans="1:18" ht="48" customHeight="1" x14ac:dyDescent="0.3">
      <c r="A4" s="4" t="s">
        <v>338</v>
      </c>
      <c r="B4" s="6">
        <v>2017</v>
      </c>
      <c r="C4" s="6">
        <v>1820</v>
      </c>
      <c r="D4" s="16" t="s">
        <v>131</v>
      </c>
      <c r="E4" s="11" t="s">
        <v>134</v>
      </c>
      <c r="F4" s="21" t="s">
        <v>128</v>
      </c>
      <c r="G4" s="2" t="s">
        <v>5</v>
      </c>
      <c r="H4" s="13">
        <v>42583</v>
      </c>
      <c r="I4" s="5" t="s">
        <v>313</v>
      </c>
      <c r="J4" s="25" t="s">
        <v>241</v>
      </c>
      <c r="K4" s="2" t="s">
        <v>177</v>
      </c>
      <c r="L4" s="2" t="s">
        <v>163</v>
      </c>
      <c r="M4" s="13" t="s">
        <v>141</v>
      </c>
      <c r="N4" s="14">
        <v>1</v>
      </c>
      <c r="O4" s="14">
        <v>0.76</v>
      </c>
      <c r="P4" s="28" t="s">
        <v>141</v>
      </c>
      <c r="Q4" s="8" t="s">
        <v>454</v>
      </c>
      <c r="R4" s="8"/>
    </row>
    <row r="5" spans="1:18" ht="39.9" customHeight="1" x14ac:dyDescent="0.3">
      <c r="A5" s="4" t="s">
        <v>338</v>
      </c>
      <c r="B5" s="6">
        <v>2017</v>
      </c>
      <c r="C5" s="6">
        <v>1820</v>
      </c>
      <c r="D5" s="16" t="s">
        <v>131</v>
      </c>
      <c r="E5" s="11" t="s">
        <v>134</v>
      </c>
      <c r="F5" s="21" t="s">
        <v>128</v>
      </c>
      <c r="G5" s="2" t="s">
        <v>5</v>
      </c>
      <c r="H5" s="13">
        <v>42583</v>
      </c>
      <c r="I5" s="5" t="s">
        <v>373</v>
      </c>
      <c r="J5" s="26" t="s">
        <v>231</v>
      </c>
      <c r="K5" s="2" t="s">
        <v>177</v>
      </c>
      <c r="L5" s="2" t="s">
        <v>163</v>
      </c>
      <c r="M5" s="13" t="s">
        <v>141</v>
      </c>
      <c r="N5" s="14">
        <v>1</v>
      </c>
      <c r="O5" s="14">
        <v>0.76</v>
      </c>
      <c r="P5" s="28" t="s">
        <v>141</v>
      </c>
      <c r="Q5" s="8" t="s">
        <v>455</v>
      </c>
      <c r="R5" s="8"/>
    </row>
    <row r="6" spans="1:18" ht="50.25" customHeight="1" x14ac:dyDescent="0.3">
      <c r="A6" s="4" t="s">
        <v>338</v>
      </c>
      <c r="B6" s="6">
        <v>2019</v>
      </c>
      <c r="C6" s="6">
        <v>2700</v>
      </c>
      <c r="D6" s="16" t="s">
        <v>131</v>
      </c>
      <c r="E6" s="11" t="s">
        <v>134</v>
      </c>
      <c r="F6" s="21" t="s">
        <v>24</v>
      </c>
      <c r="G6" s="2" t="s">
        <v>5</v>
      </c>
      <c r="H6" s="13">
        <v>43678</v>
      </c>
      <c r="I6" s="5" t="s">
        <v>25</v>
      </c>
      <c r="J6" s="25" t="s">
        <v>241</v>
      </c>
      <c r="K6" s="2" t="s">
        <v>32</v>
      </c>
      <c r="L6" s="2" t="s">
        <v>163</v>
      </c>
      <c r="M6" s="13" t="s">
        <v>17</v>
      </c>
      <c r="N6" s="14">
        <v>0.3</v>
      </c>
      <c r="O6" s="14">
        <v>0</v>
      </c>
      <c r="P6" s="28" t="s">
        <v>36</v>
      </c>
      <c r="Q6" s="8" t="s">
        <v>443</v>
      </c>
      <c r="R6" s="8"/>
    </row>
    <row r="7" spans="1:18" ht="39.9" customHeight="1" x14ac:dyDescent="0.3">
      <c r="A7" s="4" t="s">
        <v>338</v>
      </c>
      <c r="B7" s="6">
        <v>2019</v>
      </c>
      <c r="C7" s="6">
        <v>2770</v>
      </c>
      <c r="D7" s="17" t="s">
        <v>127</v>
      </c>
      <c r="E7" s="11" t="s">
        <v>134</v>
      </c>
      <c r="F7" s="21" t="s">
        <v>40</v>
      </c>
      <c r="G7" s="2" t="s">
        <v>5</v>
      </c>
      <c r="H7" s="13">
        <v>43739</v>
      </c>
      <c r="I7" s="5" t="s">
        <v>41</v>
      </c>
      <c r="J7" s="25" t="s">
        <v>241</v>
      </c>
      <c r="K7" s="2" t="s">
        <v>159</v>
      </c>
      <c r="L7" s="2" t="s">
        <v>153</v>
      </c>
      <c r="M7" s="13" t="s">
        <v>137</v>
      </c>
      <c r="N7" s="14">
        <v>0.7</v>
      </c>
      <c r="O7" s="14">
        <v>0</v>
      </c>
      <c r="P7" s="28" t="s">
        <v>43</v>
      </c>
      <c r="Q7" s="8" t="s">
        <v>445</v>
      </c>
      <c r="R7" s="8"/>
    </row>
    <row r="8" spans="1:18" ht="39.9" customHeight="1" x14ac:dyDescent="0.3">
      <c r="A8" s="4" t="s">
        <v>338</v>
      </c>
      <c r="B8" s="6">
        <v>2020</v>
      </c>
      <c r="C8" s="6">
        <v>2910</v>
      </c>
      <c r="D8" s="19" t="s">
        <v>132</v>
      </c>
      <c r="E8" s="11" t="s">
        <v>134</v>
      </c>
      <c r="F8" s="21" t="s">
        <v>72</v>
      </c>
      <c r="G8" s="2" t="s">
        <v>5</v>
      </c>
      <c r="H8" s="13">
        <v>43800</v>
      </c>
      <c r="I8" s="5" t="s">
        <v>73</v>
      </c>
      <c r="J8" s="25" t="s">
        <v>241</v>
      </c>
      <c r="K8" s="2" t="s">
        <v>76</v>
      </c>
      <c r="L8" s="2" t="s">
        <v>149</v>
      </c>
      <c r="M8" s="13" t="s">
        <v>113</v>
      </c>
      <c r="N8" s="14">
        <v>0.38</v>
      </c>
      <c r="O8" s="14">
        <v>0</v>
      </c>
      <c r="P8" s="28" t="s">
        <v>80</v>
      </c>
      <c r="Q8" s="8" t="s">
        <v>445</v>
      </c>
      <c r="R8" s="8"/>
    </row>
    <row r="9" spans="1:18" ht="39.9" customHeight="1" x14ac:dyDescent="0.3">
      <c r="A9" s="4" t="s">
        <v>338</v>
      </c>
      <c r="B9" s="6">
        <v>2020</v>
      </c>
      <c r="C9" s="6">
        <v>2980</v>
      </c>
      <c r="D9" s="17" t="s">
        <v>127</v>
      </c>
      <c r="E9" s="11" t="s">
        <v>134</v>
      </c>
      <c r="F9" s="21" t="s">
        <v>84</v>
      </c>
      <c r="G9" s="2" t="s">
        <v>5</v>
      </c>
      <c r="H9" s="13">
        <v>43862</v>
      </c>
      <c r="I9" s="5" t="s">
        <v>85</v>
      </c>
      <c r="J9" s="25" t="s">
        <v>241</v>
      </c>
      <c r="K9" s="2" t="s">
        <v>160</v>
      </c>
      <c r="L9" s="2" t="s">
        <v>153</v>
      </c>
      <c r="M9" s="13" t="s">
        <v>138</v>
      </c>
      <c r="N9" s="14">
        <v>0.62</v>
      </c>
      <c r="O9" s="14">
        <v>0</v>
      </c>
      <c r="P9" s="28" t="s">
        <v>87</v>
      </c>
      <c r="Q9" s="8" t="s">
        <v>442</v>
      </c>
      <c r="R9" s="8" t="s">
        <v>180</v>
      </c>
    </row>
    <row r="10" spans="1:18" ht="39.9" customHeight="1" x14ac:dyDescent="0.3">
      <c r="A10" s="4" t="s">
        <v>338</v>
      </c>
      <c r="B10" s="6">
        <v>2020</v>
      </c>
      <c r="C10" s="6">
        <v>3040</v>
      </c>
      <c r="D10" s="19" t="s">
        <v>132</v>
      </c>
      <c r="E10" s="11" t="s">
        <v>136</v>
      </c>
      <c r="F10" s="21" t="s">
        <v>96</v>
      </c>
      <c r="G10" s="2" t="s">
        <v>5</v>
      </c>
      <c r="H10" s="13">
        <v>43983</v>
      </c>
      <c r="I10" s="5" t="s">
        <v>97</v>
      </c>
      <c r="J10" s="25" t="s">
        <v>241</v>
      </c>
      <c r="K10" s="2" t="s">
        <v>77</v>
      </c>
      <c r="L10" s="2" t="s">
        <v>143</v>
      </c>
      <c r="M10" s="13" t="s">
        <v>113</v>
      </c>
      <c r="N10" s="14">
        <v>0.83</v>
      </c>
      <c r="O10" s="14">
        <v>0</v>
      </c>
      <c r="P10" s="28" t="s">
        <v>112</v>
      </c>
      <c r="Q10" s="8" t="s">
        <v>445</v>
      </c>
      <c r="R10" s="8"/>
    </row>
    <row r="11" spans="1:18" ht="39.9" customHeight="1" x14ac:dyDescent="0.3">
      <c r="A11" s="4" t="s">
        <v>338</v>
      </c>
      <c r="B11" s="6">
        <v>2020</v>
      </c>
      <c r="C11" s="6">
        <v>3070</v>
      </c>
      <c r="D11" s="18" t="s">
        <v>181</v>
      </c>
      <c r="E11" s="11" t="s">
        <v>134</v>
      </c>
      <c r="F11" s="21" t="s">
        <v>102</v>
      </c>
      <c r="G11" s="2" t="s">
        <v>5</v>
      </c>
      <c r="H11" s="13">
        <v>44044</v>
      </c>
      <c r="I11" s="5" t="s">
        <v>103</v>
      </c>
      <c r="J11" s="25" t="s">
        <v>241</v>
      </c>
      <c r="K11" s="2" t="s">
        <v>146</v>
      </c>
      <c r="L11" s="2" t="s">
        <v>147</v>
      </c>
      <c r="M11" s="13" t="s">
        <v>139</v>
      </c>
      <c r="N11" s="14">
        <v>0.41</v>
      </c>
      <c r="O11" s="14">
        <v>0.16</v>
      </c>
      <c r="P11" s="28" t="s">
        <v>115</v>
      </c>
      <c r="Q11" s="8" t="s">
        <v>443</v>
      </c>
      <c r="R11" s="8"/>
    </row>
    <row r="12" spans="1:18" ht="39.9" customHeight="1" x14ac:dyDescent="0.3">
      <c r="A12" s="4" t="s">
        <v>338</v>
      </c>
      <c r="B12" s="6">
        <v>2021</v>
      </c>
      <c r="C12" s="6">
        <v>3220</v>
      </c>
      <c r="D12" s="16" t="s">
        <v>131</v>
      </c>
      <c r="E12" s="11" t="s">
        <v>136</v>
      </c>
      <c r="F12" s="21" t="s">
        <v>151</v>
      </c>
      <c r="G12" s="2" t="s">
        <v>5</v>
      </c>
      <c r="H12" s="13">
        <v>44044</v>
      </c>
      <c r="I12" s="24" t="s">
        <v>298</v>
      </c>
      <c r="J12" s="26" t="s">
        <v>257</v>
      </c>
      <c r="K12" s="2" t="s">
        <v>154</v>
      </c>
      <c r="L12" s="2" t="s">
        <v>155</v>
      </c>
      <c r="M12" s="13" t="s">
        <v>156</v>
      </c>
      <c r="N12" s="14">
        <v>0.86</v>
      </c>
      <c r="O12" s="14">
        <v>0</v>
      </c>
      <c r="P12" s="28" t="s">
        <v>156</v>
      </c>
      <c r="Q12" s="8" t="s">
        <v>459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26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sheetPr>
    <tabColor rgb="FF92D050"/>
  </sheetPr>
  <dimension ref="A1:T31"/>
  <sheetViews>
    <sheetView zoomScaleNormal="100" workbookViewId="0">
      <pane xSplit="10" ySplit="2" topLeftCell="K3" activePane="bottomRight" state="frozen"/>
      <selection pane="topRight" activeCell="J1" sqref="J1"/>
      <selection pane="bottomLeft" activeCell="A3" sqref="A3"/>
      <selection pane="bottomRight" activeCell="A2" sqref="A2"/>
    </sheetView>
  </sheetViews>
  <sheetFormatPr defaultRowHeight="14.4" x14ac:dyDescent="0.3"/>
  <cols>
    <col min="1" max="1" width="9" customWidth="1"/>
    <col min="2" max="2" width="6.88671875" customWidth="1"/>
    <col min="3" max="3" width="7.21875" customWidth="1"/>
    <col min="4" max="5" width="18.44140625" customWidth="1"/>
    <col min="6" max="6" width="12" style="10" customWidth="1"/>
    <col min="7" max="7" width="11" customWidth="1"/>
    <col min="8" max="8" width="10.88671875" hidden="1" customWidth="1"/>
    <col min="9" max="9" width="10.88671875" customWidth="1"/>
    <col min="10" max="10" width="43" customWidth="1"/>
    <col min="11" max="11" width="11" customWidth="1"/>
    <col min="12" max="12" width="11.5546875" customWidth="1"/>
    <col min="13" max="13" width="13.5546875" customWidth="1"/>
    <col min="14" max="14" width="12" customWidth="1"/>
    <col min="15" max="15" width="13.109375" customWidth="1"/>
    <col min="16" max="16" width="11.44140625" customWidth="1"/>
    <col min="17" max="17" width="24.88671875" customWidth="1"/>
    <col min="18" max="18" width="32.88671875" customWidth="1"/>
    <col min="19" max="19" width="47.44140625" customWidth="1"/>
    <col min="20" max="20" width="31" customWidth="1"/>
  </cols>
  <sheetData>
    <row r="1" spans="1:20" ht="31.5" customHeight="1" x14ac:dyDescent="0.3">
      <c r="A1" s="22" t="s">
        <v>375</v>
      </c>
      <c r="Q1" s="30" t="str">
        <f>"Count = " &amp; COUNTA(J3:J95)</f>
        <v>Count = 29</v>
      </c>
    </row>
    <row r="2" spans="1:20" ht="36" x14ac:dyDescent="0.3">
      <c r="A2" s="1" t="s">
        <v>330</v>
      </c>
      <c r="B2" s="1" t="s">
        <v>0</v>
      </c>
      <c r="C2" s="1" t="s">
        <v>1</v>
      </c>
      <c r="D2" s="1" t="s">
        <v>157</v>
      </c>
      <c r="E2" s="12" t="s">
        <v>470</v>
      </c>
      <c r="F2" s="1" t="s">
        <v>130</v>
      </c>
      <c r="G2" s="1" t="s">
        <v>2</v>
      </c>
      <c r="H2" s="1" t="s">
        <v>3</v>
      </c>
      <c r="I2" s="1" t="s">
        <v>328</v>
      </c>
      <c r="J2" s="1" t="s">
        <v>123</v>
      </c>
      <c r="K2" s="1" t="s">
        <v>4</v>
      </c>
      <c r="L2" s="1" t="s">
        <v>124</v>
      </c>
      <c r="M2" s="1" t="s">
        <v>125</v>
      </c>
      <c r="N2" s="1" t="s">
        <v>126</v>
      </c>
      <c r="O2" s="1" t="s">
        <v>144</v>
      </c>
      <c r="P2" s="1" t="s">
        <v>142</v>
      </c>
      <c r="Q2" s="1" t="s">
        <v>121</v>
      </c>
      <c r="R2" s="12" t="s">
        <v>413</v>
      </c>
      <c r="S2" s="12" t="s">
        <v>414</v>
      </c>
      <c r="T2" s="1" t="s">
        <v>179</v>
      </c>
    </row>
    <row r="3" spans="1:20" ht="39.9" customHeight="1" x14ac:dyDescent="0.3">
      <c r="A3" s="4" t="s">
        <v>338</v>
      </c>
      <c r="B3" s="6">
        <v>2018</v>
      </c>
      <c r="C3" s="6">
        <v>2090</v>
      </c>
      <c r="D3" s="15" t="s">
        <v>133</v>
      </c>
      <c r="E3" s="15" t="s">
        <v>473</v>
      </c>
      <c r="F3" s="11" t="s">
        <v>136</v>
      </c>
      <c r="G3" s="21" t="s">
        <v>7</v>
      </c>
      <c r="H3" s="2" t="s">
        <v>5</v>
      </c>
      <c r="I3" s="13">
        <v>43070</v>
      </c>
      <c r="J3" s="5" t="s">
        <v>8</v>
      </c>
      <c r="K3" s="2" t="s">
        <v>6</v>
      </c>
      <c r="L3" s="2" t="s">
        <v>158</v>
      </c>
      <c r="M3" s="2" t="s">
        <v>155</v>
      </c>
      <c r="N3" s="13" t="s">
        <v>137</v>
      </c>
      <c r="O3" s="14">
        <v>0.82</v>
      </c>
      <c r="P3" s="14">
        <v>0</v>
      </c>
      <c r="Q3" s="28" t="s">
        <v>9</v>
      </c>
      <c r="R3" s="8" t="s">
        <v>489</v>
      </c>
      <c r="S3" s="8" t="s">
        <v>433</v>
      </c>
      <c r="T3" s="8"/>
    </row>
    <row r="4" spans="1:20" ht="39.9" customHeight="1" x14ac:dyDescent="0.3">
      <c r="A4" s="4" t="s">
        <v>338</v>
      </c>
      <c r="B4" s="6">
        <v>2019</v>
      </c>
      <c r="C4" s="6">
        <v>2510</v>
      </c>
      <c r="D4" s="16" t="s">
        <v>131</v>
      </c>
      <c r="E4" s="16" t="s">
        <v>471</v>
      </c>
      <c r="F4" s="11" t="s">
        <v>134</v>
      </c>
      <c r="G4" s="21" t="s">
        <v>171</v>
      </c>
      <c r="H4" s="2" t="s">
        <v>5</v>
      </c>
      <c r="I4" s="13">
        <v>43009</v>
      </c>
      <c r="J4" s="5" t="s">
        <v>172</v>
      </c>
      <c r="K4" s="27" t="s">
        <v>129</v>
      </c>
      <c r="L4" s="2" t="s">
        <v>158</v>
      </c>
      <c r="M4" s="2" t="s">
        <v>173</v>
      </c>
      <c r="N4" s="13" t="s">
        <v>174</v>
      </c>
      <c r="O4" s="14">
        <v>0.26</v>
      </c>
      <c r="P4" s="14">
        <v>0</v>
      </c>
      <c r="Q4" s="28" t="s">
        <v>175</v>
      </c>
      <c r="R4" s="8" t="s">
        <v>489</v>
      </c>
      <c r="S4" s="48" t="s">
        <v>419</v>
      </c>
      <c r="T4" s="8"/>
    </row>
    <row r="5" spans="1:20" ht="39.9" customHeight="1" x14ac:dyDescent="0.3">
      <c r="A5" s="4" t="s">
        <v>338</v>
      </c>
      <c r="B5" s="6">
        <v>2020</v>
      </c>
      <c r="C5" s="6">
        <v>2515</v>
      </c>
      <c r="D5" s="16" t="s">
        <v>131</v>
      </c>
      <c r="E5" s="16" t="s">
        <v>471</v>
      </c>
      <c r="F5" s="11" t="s">
        <v>134</v>
      </c>
      <c r="G5" s="21" t="s">
        <v>10</v>
      </c>
      <c r="H5" s="2" t="s">
        <v>5</v>
      </c>
      <c r="I5" s="13">
        <v>44044</v>
      </c>
      <c r="J5" s="5" t="s">
        <v>11</v>
      </c>
      <c r="K5" s="2" t="s">
        <v>6</v>
      </c>
      <c r="L5" s="2" t="s">
        <v>154</v>
      </c>
      <c r="M5" s="2" t="s">
        <v>155</v>
      </c>
      <c r="N5" s="2" t="s">
        <v>17</v>
      </c>
      <c r="O5" s="14">
        <v>0.74</v>
      </c>
      <c r="P5" s="14">
        <v>0</v>
      </c>
      <c r="Q5" s="28" t="s">
        <v>176</v>
      </c>
      <c r="R5" s="49" t="s">
        <v>498</v>
      </c>
      <c r="S5" s="8" t="s">
        <v>423</v>
      </c>
      <c r="T5" s="8"/>
    </row>
    <row r="6" spans="1:20" ht="39.9" customHeight="1" x14ac:dyDescent="0.3">
      <c r="A6" s="4" t="s">
        <v>338</v>
      </c>
      <c r="B6" s="6">
        <v>2019</v>
      </c>
      <c r="C6" s="6">
        <v>2520</v>
      </c>
      <c r="D6" s="19" t="s">
        <v>132</v>
      </c>
      <c r="E6" s="19" t="s">
        <v>472</v>
      </c>
      <c r="F6" s="11" t="s">
        <v>135</v>
      </c>
      <c r="G6" s="21" t="s">
        <v>12</v>
      </c>
      <c r="H6" s="2" t="s">
        <v>5</v>
      </c>
      <c r="I6" s="13">
        <v>43132</v>
      </c>
      <c r="J6" s="5" t="s">
        <v>13</v>
      </c>
      <c r="K6" s="2" t="s">
        <v>6</v>
      </c>
      <c r="L6" s="2" t="s">
        <v>166</v>
      </c>
      <c r="M6" s="2" t="s">
        <v>143</v>
      </c>
      <c r="N6" s="13" t="s">
        <v>17</v>
      </c>
      <c r="O6" s="14">
        <v>0.88</v>
      </c>
      <c r="P6" s="14">
        <v>0</v>
      </c>
      <c r="Q6" s="28" t="s">
        <v>18</v>
      </c>
      <c r="R6" s="8" t="s">
        <v>502</v>
      </c>
      <c r="S6" s="8"/>
      <c r="T6" s="8" t="s">
        <v>182</v>
      </c>
    </row>
    <row r="7" spans="1:20" ht="47.4" customHeight="1" x14ac:dyDescent="0.3">
      <c r="A7" s="4" t="s">
        <v>338</v>
      </c>
      <c r="B7" s="6">
        <v>2019</v>
      </c>
      <c r="C7" s="6">
        <v>2530</v>
      </c>
      <c r="D7" s="15" t="s">
        <v>133</v>
      </c>
      <c r="E7" s="15" t="s">
        <v>473</v>
      </c>
      <c r="F7" s="11" t="s">
        <v>136</v>
      </c>
      <c r="G7" s="21" t="s">
        <v>14</v>
      </c>
      <c r="H7" s="2" t="s">
        <v>5</v>
      </c>
      <c r="I7" s="13">
        <v>43374</v>
      </c>
      <c r="J7" s="5" t="s">
        <v>15</v>
      </c>
      <c r="K7" s="2" t="s">
        <v>6</v>
      </c>
      <c r="L7" s="2" t="s">
        <v>170</v>
      </c>
      <c r="M7" s="2" t="s">
        <v>147</v>
      </c>
      <c r="N7" s="13" t="s">
        <v>139</v>
      </c>
      <c r="O7" s="14">
        <v>0.53</v>
      </c>
      <c r="P7" s="14">
        <v>0.25</v>
      </c>
      <c r="Q7" s="28" t="s">
        <v>19</v>
      </c>
      <c r="R7" s="8" t="s">
        <v>497</v>
      </c>
      <c r="S7" s="8" t="s">
        <v>422</v>
      </c>
      <c r="T7" s="8"/>
    </row>
    <row r="8" spans="1:20" ht="54" customHeight="1" x14ac:dyDescent="0.3">
      <c r="A8" s="4" t="s">
        <v>338</v>
      </c>
      <c r="B8" s="6">
        <v>2019</v>
      </c>
      <c r="C8" s="6">
        <v>2580</v>
      </c>
      <c r="D8" s="19" t="s">
        <v>132</v>
      </c>
      <c r="E8" s="19" t="s">
        <v>472</v>
      </c>
      <c r="F8" s="11" t="s">
        <v>135</v>
      </c>
      <c r="G8" s="21" t="s">
        <v>20</v>
      </c>
      <c r="H8" s="2" t="s">
        <v>5</v>
      </c>
      <c r="I8" s="13">
        <v>43435</v>
      </c>
      <c r="J8" s="5" t="s">
        <v>21</v>
      </c>
      <c r="K8" s="2" t="s">
        <v>6</v>
      </c>
      <c r="L8" s="2" t="s">
        <v>22</v>
      </c>
      <c r="M8" s="2" t="s">
        <v>143</v>
      </c>
      <c r="N8" s="13" t="s">
        <v>336</v>
      </c>
      <c r="O8" s="14">
        <v>1</v>
      </c>
      <c r="P8" s="14">
        <v>0</v>
      </c>
      <c r="Q8" s="28" t="s">
        <v>23</v>
      </c>
      <c r="R8" s="8" t="s">
        <v>490</v>
      </c>
      <c r="S8" s="8" t="s">
        <v>503</v>
      </c>
      <c r="T8" s="8"/>
    </row>
    <row r="9" spans="1:20" ht="39.9" customHeight="1" x14ac:dyDescent="0.3">
      <c r="A9" s="4" t="s">
        <v>338</v>
      </c>
      <c r="B9" s="6">
        <v>2019</v>
      </c>
      <c r="C9" s="6">
        <v>2710</v>
      </c>
      <c r="D9" s="16" t="s">
        <v>131</v>
      </c>
      <c r="E9" s="16" t="s">
        <v>471</v>
      </c>
      <c r="F9" s="11" t="s">
        <v>134</v>
      </c>
      <c r="G9" s="21" t="s">
        <v>26</v>
      </c>
      <c r="H9" s="2" t="s">
        <v>5</v>
      </c>
      <c r="I9" s="13">
        <v>43617</v>
      </c>
      <c r="J9" s="5" t="s">
        <v>27</v>
      </c>
      <c r="K9" s="2" t="s">
        <v>6</v>
      </c>
      <c r="L9" s="2" t="s">
        <v>34</v>
      </c>
      <c r="M9" s="2" t="s">
        <v>153</v>
      </c>
      <c r="N9" s="13" t="s">
        <v>37</v>
      </c>
      <c r="O9" s="14">
        <v>1</v>
      </c>
      <c r="P9" s="14">
        <v>0</v>
      </c>
      <c r="Q9" s="28" t="s">
        <v>37</v>
      </c>
      <c r="R9" s="49" t="s">
        <v>498</v>
      </c>
      <c r="S9" s="8" t="s">
        <v>425</v>
      </c>
      <c r="T9" s="8"/>
    </row>
    <row r="10" spans="1:20" ht="39.9" customHeight="1" x14ac:dyDescent="0.3">
      <c r="A10" s="4" t="s">
        <v>338</v>
      </c>
      <c r="B10" s="6">
        <v>2019</v>
      </c>
      <c r="C10" s="6">
        <v>2720</v>
      </c>
      <c r="D10" s="17" t="s">
        <v>127</v>
      </c>
      <c r="E10" s="17" t="s">
        <v>127</v>
      </c>
      <c r="F10" s="11" t="s">
        <v>134</v>
      </c>
      <c r="G10" s="21" t="s">
        <v>28</v>
      </c>
      <c r="H10" s="2" t="s">
        <v>5</v>
      </c>
      <c r="I10" s="13">
        <v>43678</v>
      </c>
      <c r="J10" s="23" t="s">
        <v>29</v>
      </c>
      <c r="K10" s="27" t="s">
        <v>129</v>
      </c>
      <c r="L10" s="2" t="s">
        <v>158</v>
      </c>
      <c r="M10" s="2" t="s">
        <v>150</v>
      </c>
      <c r="N10" s="13" t="s">
        <v>137</v>
      </c>
      <c r="O10" s="14">
        <v>0.85</v>
      </c>
      <c r="P10" s="14">
        <v>0.41</v>
      </c>
      <c r="Q10" s="28" t="s">
        <v>38</v>
      </c>
      <c r="R10" s="8" t="s">
        <v>490</v>
      </c>
      <c r="S10" s="8" t="s">
        <v>461</v>
      </c>
      <c r="T10" s="8"/>
    </row>
    <row r="11" spans="1:20" ht="39.9" customHeight="1" x14ac:dyDescent="0.3">
      <c r="A11" s="4" t="s">
        <v>338</v>
      </c>
      <c r="B11" s="6">
        <v>2019</v>
      </c>
      <c r="C11" s="6">
        <v>2720</v>
      </c>
      <c r="D11" s="17" t="s">
        <v>127</v>
      </c>
      <c r="E11" s="17" t="s">
        <v>127</v>
      </c>
      <c r="F11" s="11" t="s">
        <v>134</v>
      </c>
      <c r="G11" s="21" t="s">
        <v>30</v>
      </c>
      <c r="H11" s="2" t="s">
        <v>5</v>
      </c>
      <c r="I11" s="13">
        <v>43678</v>
      </c>
      <c r="J11" s="5" t="s">
        <v>31</v>
      </c>
      <c r="K11" s="27" t="s">
        <v>129</v>
      </c>
      <c r="L11" s="2" t="s">
        <v>76</v>
      </c>
      <c r="M11" s="2" t="s">
        <v>143</v>
      </c>
      <c r="N11" s="13" t="s">
        <v>137</v>
      </c>
      <c r="O11" s="14">
        <v>0.4</v>
      </c>
      <c r="P11" s="14">
        <v>0</v>
      </c>
      <c r="Q11" s="28" t="s">
        <v>39</v>
      </c>
      <c r="R11" s="8" t="s">
        <v>490</v>
      </c>
      <c r="S11" s="8" t="s">
        <v>461</v>
      </c>
      <c r="T11" s="8"/>
    </row>
    <row r="12" spans="1:20" ht="39.9" customHeight="1" x14ac:dyDescent="0.3">
      <c r="A12" s="4" t="s">
        <v>338</v>
      </c>
      <c r="B12" s="6">
        <v>2020</v>
      </c>
      <c r="C12" s="6">
        <v>2800</v>
      </c>
      <c r="D12" s="19" t="s">
        <v>132</v>
      </c>
      <c r="E12" s="19" t="s">
        <v>472</v>
      </c>
      <c r="F12" s="11" t="s">
        <v>136</v>
      </c>
      <c r="G12" s="21" t="s">
        <v>44</v>
      </c>
      <c r="H12" s="2" t="s">
        <v>5</v>
      </c>
      <c r="I12" s="13">
        <v>43435</v>
      </c>
      <c r="J12" s="5" t="s">
        <v>45</v>
      </c>
      <c r="K12" s="2" t="s">
        <v>6</v>
      </c>
      <c r="L12" s="2" t="s">
        <v>46</v>
      </c>
      <c r="M12" s="2" t="s">
        <v>150</v>
      </c>
      <c r="N12" s="13" t="s">
        <v>138</v>
      </c>
      <c r="O12" s="14">
        <v>0.46</v>
      </c>
      <c r="P12" s="14">
        <v>0</v>
      </c>
      <c r="Q12" s="28" t="s">
        <v>47</v>
      </c>
      <c r="R12" s="8" t="s">
        <v>490</v>
      </c>
      <c r="S12" s="8" t="s">
        <v>457</v>
      </c>
      <c r="T12" s="8"/>
    </row>
    <row r="13" spans="1:20" ht="39.9" customHeight="1" x14ac:dyDescent="0.3">
      <c r="A13" s="4" t="s">
        <v>338</v>
      </c>
      <c r="B13" s="6">
        <v>2020</v>
      </c>
      <c r="C13" s="6">
        <v>2815</v>
      </c>
      <c r="D13" s="17" t="s">
        <v>127</v>
      </c>
      <c r="E13" s="17" t="s">
        <v>127</v>
      </c>
      <c r="F13" s="11" t="s">
        <v>134</v>
      </c>
      <c r="G13" s="21" t="s">
        <v>48</v>
      </c>
      <c r="H13" s="2" t="s">
        <v>5</v>
      </c>
      <c r="I13" s="13">
        <v>43862</v>
      </c>
      <c r="J13" s="5" t="s">
        <v>49</v>
      </c>
      <c r="K13" s="27" t="s">
        <v>129</v>
      </c>
      <c r="L13" s="2" t="s">
        <v>51</v>
      </c>
      <c r="M13" s="2" t="s">
        <v>155</v>
      </c>
      <c r="N13" s="13" t="s">
        <v>138</v>
      </c>
      <c r="O13" s="14">
        <v>0.31</v>
      </c>
      <c r="P13" s="14">
        <v>0</v>
      </c>
      <c r="Q13" s="28" t="s">
        <v>52</v>
      </c>
      <c r="R13" s="8" t="s">
        <v>490</v>
      </c>
      <c r="S13" s="8" t="s">
        <v>436</v>
      </c>
      <c r="T13" s="8"/>
    </row>
    <row r="14" spans="1:20" ht="39.9" customHeight="1" x14ac:dyDescent="0.3">
      <c r="A14" s="4" t="s">
        <v>338</v>
      </c>
      <c r="B14" s="6">
        <v>2020</v>
      </c>
      <c r="C14" s="6">
        <v>2840</v>
      </c>
      <c r="D14" s="19" t="s">
        <v>132</v>
      </c>
      <c r="E14" s="19" t="s">
        <v>472</v>
      </c>
      <c r="F14" s="11" t="s">
        <v>136</v>
      </c>
      <c r="G14" s="21" t="s">
        <v>53</v>
      </c>
      <c r="H14" s="2" t="s">
        <v>5</v>
      </c>
      <c r="I14" s="13">
        <v>43739</v>
      </c>
      <c r="J14" s="5" t="s">
        <v>54</v>
      </c>
      <c r="K14" s="2" t="s">
        <v>6</v>
      </c>
      <c r="L14" s="2" t="s">
        <v>76</v>
      </c>
      <c r="M14" s="2" t="s">
        <v>143</v>
      </c>
      <c r="N14" s="13" t="s">
        <v>137</v>
      </c>
      <c r="O14" s="14">
        <v>0.56999999999999995</v>
      </c>
      <c r="P14" s="14">
        <v>0</v>
      </c>
      <c r="Q14" s="28" t="s">
        <v>43</v>
      </c>
      <c r="R14" s="8" t="s">
        <v>490</v>
      </c>
      <c r="S14" s="49" t="s">
        <v>435</v>
      </c>
      <c r="T14" s="8"/>
    </row>
    <row r="15" spans="1:20" ht="55.05" customHeight="1" x14ac:dyDescent="0.3">
      <c r="A15" s="4" t="s">
        <v>338</v>
      </c>
      <c r="B15" s="6">
        <v>2020</v>
      </c>
      <c r="C15" s="6">
        <v>2850</v>
      </c>
      <c r="D15" s="19" t="s">
        <v>132</v>
      </c>
      <c r="E15" s="19" t="s">
        <v>472</v>
      </c>
      <c r="F15" s="11" t="s">
        <v>135</v>
      </c>
      <c r="G15" s="21" t="s">
        <v>55</v>
      </c>
      <c r="H15" s="2" t="s">
        <v>5</v>
      </c>
      <c r="I15" s="13">
        <v>43739</v>
      </c>
      <c r="J15" s="5" t="s">
        <v>56</v>
      </c>
      <c r="K15" s="2" t="s">
        <v>6</v>
      </c>
      <c r="L15" s="2" t="s">
        <v>34</v>
      </c>
      <c r="M15" s="2" t="s">
        <v>169</v>
      </c>
      <c r="N15" s="13" t="s">
        <v>140</v>
      </c>
      <c r="O15" s="14">
        <v>0.9</v>
      </c>
      <c r="P15" s="14">
        <v>0.51</v>
      </c>
      <c r="Q15" s="28" t="s">
        <v>64</v>
      </c>
      <c r="R15" s="8" t="s">
        <v>490</v>
      </c>
      <c r="S15" s="48" t="s">
        <v>416</v>
      </c>
      <c r="T15" s="8"/>
    </row>
    <row r="16" spans="1:20" ht="62.4" customHeight="1" x14ac:dyDescent="0.3">
      <c r="A16" s="4" t="s">
        <v>338</v>
      </c>
      <c r="B16" s="6">
        <v>2020</v>
      </c>
      <c r="C16" s="6">
        <v>2855</v>
      </c>
      <c r="D16" s="16" t="s">
        <v>131</v>
      </c>
      <c r="E16" s="53" t="s">
        <v>127</v>
      </c>
      <c r="F16" s="11" t="s">
        <v>134</v>
      </c>
      <c r="G16" s="21" t="s">
        <v>57</v>
      </c>
      <c r="H16" s="2" t="s">
        <v>5</v>
      </c>
      <c r="I16" s="13">
        <v>43983</v>
      </c>
      <c r="J16" s="5" t="s">
        <v>58</v>
      </c>
      <c r="K16" s="2" t="s">
        <v>6</v>
      </c>
      <c r="L16" s="2" t="s">
        <v>33</v>
      </c>
      <c r="M16" s="2" t="s">
        <v>153</v>
      </c>
      <c r="N16" s="13" t="s">
        <v>140</v>
      </c>
      <c r="O16" s="14">
        <v>0.95</v>
      </c>
      <c r="P16" s="14">
        <v>0.6</v>
      </c>
      <c r="Q16" s="28" t="s">
        <v>65</v>
      </c>
      <c r="R16" s="8" t="s">
        <v>488</v>
      </c>
      <c r="S16" s="48" t="s">
        <v>499</v>
      </c>
      <c r="T16" s="8"/>
    </row>
    <row r="17" spans="1:20" ht="39.9" customHeight="1" x14ac:dyDescent="0.3">
      <c r="A17" s="4" t="s">
        <v>338</v>
      </c>
      <c r="B17" s="6">
        <v>2020</v>
      </c>
      <c r="C17" s="6">
        <v>2860</v>
      </c>
      <c r="D17" s="19" t="s">
        <v>132</v>
      </c>
      <c r="E17" s="19" t="s">
        <v>472</v>
      </c>
      <c r="F17" s="11" t="s">
        <v>135</v>
      </c>
      <c r="G17" s="21" t="s">
        <v>59</v>
      </c>
      <c r="H17" s="2" t="s">
        <v>5</v>
      </c>
      <c r="I17" s="13">
        <v>43800</v>
      </c>
      <c r="J17" s="5" t="s">
        <v>60</v>
      </c>
      <c r="K17" s="2" t="s">
        <v>6</v>
      </c>
      <c r="L17" s="2" t="s">
        <v>63</v>
      </c>
      <c r="M17" s="2" t="s">
        <v>165</v>
      </c>
      <c r="N17" s="13" t="s">
        <v>137</v>
      </c>
      <c r="O17" s="14">
        <v>0.91</v>
      </c>
      <c r="P17" s="14">
        <v>0.75</v>
      </c>
      <c r="Q17" s="28" t="s">
        <v>66</v>
      </c>
      <c r="R17" s="8" t="s">
        <v>501</v>
      </c>
      <c r="S17" s="8" t="s">
        <v>421</v>
      </c>
      <c r="T17" s="8"/>
    </row>
    <row r="18" spans="1:20" ht="39.9" customHeight="1" x14ac:dyDescent="0.3">
      <c r="A18" s="4" t="s">
        <v>338</v>
      </c>
      <c r="B18" s="6">
        <v>2020</v>
      </c>
      <c r="C18" s="6">
        <v>2870</v>
      </c>
      <c r="D18" s="19" t="s">
        <v>132</v>
      </c>
      <c r="E18" s="19" t="s">
        <v>472</v>
      </c>
      <c r="F18" s="11" t="s">
        <v>136</v>
      </c>
      <c r="G18" s="21" t="s">
        <v>61</v>
      </c>
      <c r="H18" s="2" t="s">
        <v>5</v>
      </c>
      <c r="I18" s="13">
        <v>43739</v>
      </c>
      <c r="J18" s="5" t="s">
        <v>62</v>
      </c>
      <c r="K18" s="2" t="s">
        <v>6</v>
      </c>
      <c r="L18" s="2" t="s">
        <v>50</v>
      </c>
      <c r="M18" s="2" t="s">
        <v>168</v>
      </c>
      <c r="N18" s="13" t="s">
        <v>138</v>
      </c>
      <c r="O18" s="14">
        <v>0.86</v>
      </c>
      <c r="P18" s="14">
        <v>0</v>
      </c>
      <c r="Q18" s="28" t="s">
        <v>67</v>
      </c>
      <c r="R18" s="8" t="s">
        <v>501</v>
      </c>
      <c r="S18" s="8" t="s">
        <v>430</v>
      </c>
      <c r="T18" s="8"/>
    </row>
    <row r="19" spans="1:20" ht="39.9" customHeight="1" x14ac:dyDescent="0.3">
      <c r="A19" s="4" t="s">
        <v>338</v>
      </c>
      <c r="B19" s="6">
        <v>2020</v>
      </c>
      <c r="C19" s="6">
        <v>2890</v>
      </c>
      <c r="D19" s="17" t="s">
        <v>127</v>
      </c>
      <c r="E19" s="17" t="s">
        <v>127</v>
      </c>
      <c r="F19" s="11" t="s">
        <v>134</v>
      </c>
      <c r="G19" s="21" t="s">
        <v>68</v>
      </c>
      <c r="H19" s="2" t="s">
        <v>5</v>
      </c>
      <c r="I19" s="13">
        <v>43739</v>
      </c>
      <c r="J19" s="5" t="s">
        <v>69</v>
      </c>
      <c r="K19" s="27" t="s">
        <v>129</v>
      </c>
      <c r="L19" s="2" t="s">
        <v>16</v>
      </c>
      <c r="M19" s="2" t="s">
        <v>153</v>
      </c>
      <c r="N19" s="13" t="s">
        <v>137</v>
      </c>
      <c r="O19" s="14">
        <v>0.74</v>
      </c>
      <c r="P19" s="14">
        <v>0.39</v>
      </c>
      <c r="Q19" s="28" t="s">
        <v>78</v>
      </c>
      <c r="R19" s="8" t="s">
        <v>501</v>
      </c>
      <c r="S19" s="8" t="s">
        <v>431</v>
      </c>
      <c r="T19" s="8"/>
    </row>
    <row r="20" spans="1:20" ht="39.9" customHeight="1" x14ac:dyDescent="0.3">
      <c r="A20" s="4" t="s">
        <v>338</v>
      </c>
      <c r="B20" s="6">
        <v>2020</v>
      </c>
      <c r="C20" s="6">
        <v>2900</v>
      </c>
      <c r="D20" s="19" t="s">
        <v>132</v>
      </c>
      <c r="E20" s="19" t="s">
        <v>472</v>
      </c>
      <c r="F20" s="11" t="s">
        <v>134</v>
      </c>
      <c r="G20" s="21" t="s">
        <v>70</v>
      </c>
      <c r="H20" s="2" t="s">
        <v>5</v>
      </c>
      <c r="I20" s="13">
        <v>43800</v>
      </c>
      <c r="J20" s="5" t="s">
        <v>71</v>
      </c>
      <c r="K20" s="2" t="s">
        <v>6</v>
      </c>
      <c r="L20" s="2" t="s">
        <v>35</v>
      </c>
      <c r="M20" s="2" t="s">
        <v>149</v>
      </c>
      <c r="N20" s="13" t="s">
        <v>79</v>
      </c>
      <c r="O20" s="14">
        <v>1</v>
      </c>
      <c r="P20" s="14">
        <v>0</v>
      </c>
      <c r="Q20" s="28" t="s">
        <v>79</v>
      </c>
      <c r="R20" s="8" t="s">
        <v>489</v>
      </c>
      <c r="S20" s="8" t="s">
        <v>434</v>
      </c>
      <c r="T20" s="8"/>
    </row>
    <row r="21" spans="1:20" ht="39.9" customHeight="1" x14ac:dyDescent="0.3">
      <c r="A21" s="4" t="s">
        <v>338</v>
      </c>
      <c r="B21" s="6">
        <v>2020</v>
      </c>
      <c r="C21" s="6">
        <v>2920</v>
      </c>
      <c r="D21" s="16" t="s">
        <v>131</v>
      </c>
      <c r="E21" s="16" t="s">
        <v>471</v>
      </c>
      <c r="F21" s="11" t="s">
        <v>136</v>
      </c>
      <c r="G21" s="21" t="s">
        <v>74</v>
      </c>
      <c r="H21" s="2" t="s">
        <v>5</v>
      </c>
      <c r="I21" s="13">
        <v>43800</v>
      </c>
      <c r="J21" s="5" t="s">
        <v>75</v>
      </c>
      <c r="K21" s="2" t="s">
        <v>6</v>
      </c>
      <c r="L21" s="2" t="s">
        <v>77</v>
      </c>
      <c r="M21" s="2" t="s">
        <v>143</v>
      </c>
      <c r="N21" s="13" t="s">
        <v>138</v>
      </c>
      <c r="O21" s="14">
        <v>0.97</v>
      </c>
      <c r="P21" s="14">
        <v>0</v>
      </c>
      <c r="Q21" s="28" t="s">
        <v>81</v>
      </c>
      <c r="R21" s="8" t="s">
        <v>501</v>
      </c>
      <c r="S21" s="8"/>
      <c r="T21" s="8"/>
    </row>
    <row r="22" spans="1:20" ht="39.9" customHeight="1" x14ac:dyDescent="0.3">
      <c r="A22" s="4" t="s">
        <v>338</v>
      </c>
      <c r="B22" s="6">
        <v>2020</v>
      </c>
      <c r="C22" s="6">
        <v>2970</v>
      </c>
      <c r="D22" s="16" t="s">
        <v>131</v>
      </c>
      <c r="E22" s="16" t="s">
        <v>471</v>
      </c>
      <c r="F22" s="11" t="s">
        <v>136</v>
      </c>
      <c r="G22" s="21" t="s">
        <v>82</v>
      </c>
      <c r="H22" s="2" t="s">
        <v>5</v>
      </c>
      <c r="I22" s="13">
        <v>43862</v>
      </c>
      <c r="J22" s="5" t="s">
        <v>83</v>
      </c>
      <c r="K22" s="2" t="s">
        <v>6</v>
      </c>
      <c r="L22" s="2" t="s">
        <v>16</v>
      </c>
      <c r="M22" s="2" t="s">
        <v>165</v>
      </c>
      <c r="N22" s="13" t="s">
        <v>137</v>
      </c>
      <c r="O22" s="14">
        <v>0.7</v>
      </c>
      <c r="P22" s="14">
        <v>0.68</v>
      </c>
      <c r="Q22" s="28" t="s">
        <v>86</v>
      </c>
      <c r="R22" s="8" t="s">
        <v>501</v>
      </c>
      <c r="S22" s="8" t="s">
        <v>432</v>
      </c>
      <c r="T22" s="8"/>
    </row>
    <row r="23" spans="1:20" ht="39.9" customHeight="1" x14ac:dyDescent="0.3">
      <c r="A23" s="4" t="s">
        <v>338</v>
      </c>
      <c r="B23" s="6">
        <v>2020</v>
      </c>
      <c r="C23" s="6">
        <v>3000</v>
      </c>
      <c r="D23" s="19" t="s">
        <v>132</v>
      </c>
      <c r="E23" s="19" t="s">
        <v>472</v>
      </c>
      <c r="F23" s="11" t="s">
        <v>136</v>
      </c>
      <c r="G23" s="21" t="s">
        <v>88</v>
      </c>
      <c r="H23" s="2" t="s">
        <v>5</v>
      </c>
      <c r="I23" s="13">
        <v>43983</v>
      </c>
      <c r="J23" s="5" t="s">
        <v>89</v>
      </c>
      <c r="K23" s="2" t="s">
        <v>6</v>
      </c>
      <c r="L23" s="2" t="s">
        <v>167</v>
      </c>
      <c r="M23" s="2" t="s">
        <v>150</v>
      </c>
      <c r="N23" s="13" t="s">
        <v>113</v>
      </c>
      <c r="O23" s="14">
        <v>0.57999999999999996</v>
      </c>
      <c r="P23" s="14">
        <v>0</v>
      </c>
      <c r="Q23" s="28" t="s">
        <v>108</v>
      </c>
      <c r="R23" s="8" t="s">
        <v>489</v>
      </c>
      <c r="S23" s="49" t="s">
        <v>427</v>
      </c>
      <c r="T23" s="8"/>
    </row>
    <row r="24" spans="1:20" ht="75" customHeight="1" x14ac:dyDescent="0.3">
      <c r="A24" s="4" t="s">
        <v>338</v>
      </c>
      <c r="B24" s="6">
        <v>2020</v>
      </c>
      <c r="C24" s="6">
        <v>3010</v>
      </c>
      <c r="D24" s="17" t="s">
        <v>127</v>
      </c>
      <c r="E24" s="17" t="s">
        <v>127</v>
      </c>
      <c r="F24" s="11" t="s">
        <v>134</v>
      </c>
      <c r="G24" s="21" t="s">
        <v>90</v>
      </c>
      <c r="H24" s="2" t="s">
        <v>5</v>
      </c>
      <c r="I24" s="13">
        <v>43983</v>
      </c>
      <c r="J24" s="5" t="s">
        <v>91</v>
      </c>
      <c r="K24" s="27" t="s">
        <v>129</v>
      </c>
      <c r="L24" s="2" t="s">
        <v>51</v>
      </c>
      <c r="M24" s="2" t="s">
        <v>150</v>
      </c>
      <c r="N24" s="13" t="s">
        <v>137</v>
      </c>
      <c r="O24" s="14">
        <v>0.34</v>
      </c>
      <c r="P24" s="14">
        <v>0.09</v>
      </c>
      <c r="Q24" s="28" t="s">
        <v>109</v>
      </c>
      <c r="R24" s="8" t="s">
        <v>490</v>
      </c>
      <c r="S24" s="8" t="s">
        <v>465</v>
      </c>
      <c r="T24" s="8"/>
    </row>
    <row r="25" spans="1:20" ht="39.9" customHeight="1" x14ac:dyDescent="0.3">
      <c r="A25" s="4" t="s">
        <v>338</v>
      </c>
      <c r="B25" s="6">
        <v>2020</v>
      </c>
      <c r="C25" s="6">
        <v>3020</v>
      </c>
      <c r="D25" s="16" t="s">
        <v>131</v>
      </c>
      <c r="E25" s="16" t="s">
        <v>471</v>
      </c>
      <c r="F25" s="11" t="s">
        <v>134</v>
      </c>
      <c r="G25" s="21" t="s">
        <v>92</v>
      </c>
      <c r="H25" s="2" t="s">
        <v>5</v>
      </c>
      <c r="I25" s="13">
        <v>43983</v>
      </c>
      <c r="J25" s="5" t="s">
        <v>93</v>
      </c>
      <c r="K25" s="27" t="s">
        <v>129</v>
      </c>
      <c r="L25" s="2" t="s">
        <v>164</v>
      </c>
      <c r="M25" s="2" t="s">
        <v>150</v>
      </c>
      <c r="N25" s="13" t="s">
        <v>137</v>
      </c>
      <c r="O25" s="14">
        <v>0.62</v>
      </c>
      <c r="P25" s="14">
        <v>0.28999999999999998</v>
      </c>
      <c r="Q25" s="28" t="s">
        <v>110</v>
      </c>
      <c r="R25" s="8" t="s">
        <v>490</v>
      </c>
      <c r="S25" s="8" t="s">
        <v>461</v>
      </c>
      <c r="T25" s="8"/>
    </row>
    <row r="26" spans="1:20" ht="39.9" customHeight="1" x14ac:dyDescent="0.3">
      <c r="A26" s="4" t="s">
        <v>338</v>
      </c>
      <c r="B26" s="6">
        <v>2020</v>
      </c>
      <c r="C26" s="6">
        <v>3030</v>
      </c>
      <c r="D26" s="17" t="s">
        <v>127</v>
      </c>
      <c r="E26" s="17" t="s">
        <v>127</v>
      </c>
      <c r="F26" s="11" t="s">
        <v>134</v>
      </c>
      <c r="G26" s="21" t="s">
        <v>94</v>
      </c>
      <c r="H26" s="2" t="s">
        <v>5</v>
      </c>
      <c r="I26" s="13">
        <v>43983</v>
      </c>
      <c r="J26" s="5" t="s">
        <v>95</v>
      </c>
      <c r="K26" s="27" t="s">
        <v>129</v>
      </c>
      <c r="L26" s="2" t="s">
        <v>162</v>
      </c>
      <c r="M26" s="2" t="s">
        <v>153</v>
      </c>
      <c r="N26" s="13" t="s">
        <v>137</v>
      </c>
      <c r="O26" s="14">
        <v>0.98</v>
      </c>
      <c r="P26" s="14">
        <v>0.44</v>
      </c>
      <c r="Q26" s="28" t="s">
        <v>111</v>
      </c>
      <c r="R26" s="8" t="s">
        <v>501</v>
      </c>
      <c r="S26" s="8" t="s">
        <v>431</v>
      </c>
      <c r="T26" s="8"/>
    </row>
    <row r="27" spans="1:20" ht="72.599999999999994" customHeight="1" x14ac:dyDescent="0.3">
      <c r="A27" s="4" t="s">
        <v>338</v>
      </c>
      <c r="B27" s="6">
        <v>2020</v>
      </c>
      <c r="C27" s="6">
        <v>3050</v>
      </c>
      <c r="D27" s="16" t="s">
        <v>131</v>
      </c>
      <c r="E27" s="16" t="s">
        <v>471</v>
      </c>
      <c r="F27" s="11" t="s">
        <v>136</v>
      </c>
      <c r="G27" s="21" t="s">
        <v>98</v>
      </c>
      <c r="H27" s="2" t="s">
        <v>5</v>
      </c>
      <c r="I27" s="13">
        <v>44044</v>
      </c>
      <c r="J27" s="5" t="s">
        <v>99</v>
      </c>
      <c r="K27" s="2" t="s">
        <v>6</v>
      </c>
      <c r="L27" s="2" t="s">
        <v>148</v>
      </c>
      <c r="M27" s="2" t="s">
        <v>149</v>
      </c>
      <c r="N27" s="13" t="s">
        <v>113</v>
      </c>
      <c r="O27" s="14">
        <v>1</v>
      </c>
      <c r="P27" s="14">
        <v>0</v>
      </c>
      <c r="Q27" s="28" t="s">
        <v>113</v>
      </c>
      <c r="R27" s="8" t="s">
        <v>489</v>
      </c>
      <c r="S27" s="8" t="s">
        <v>460</v>
      </c>
      <c r="T27" s="8"/>
    </row>
    <row r="28" spans="1:20" ht="76.8" customHeight="1" x14ac:dyDescent="0.3">
      <c r="A28" s="4" t="s">
        <v>338</v>
      </c>
      <c r="B28" s="6">
        <v>2020</v>
      </c>
      <c r="C28" s="6">
        <v>3060</v>
      </c>
      <c r="D28" s="18" t="s">
        <v>181</v>
      </c>
      <c r="E28" s="53" t="s">
        <v>471</v>
      </c>
      <c r="F28" s="11" t="s">
        <v>134</v>
      </c>
      <c r="G28" s="21" t="s">
        <v>100</v>
      </c>
      <c r="H28" s="2" t="s">
        <v>5</v>
      </c>
      <c r="I28" s="13">
        <v>44044</v>
      </c>
      <c r="J28" s="5" t="s">
        <v>101</v>
      </c>
      <c r="K28" s="27" t="s">
        <v>129</v>
      </c>
      <c r="L28" s="2" t="s">
        <v>16</v>
      </c>
      <c r="M28" s="2" t="s">
        <v>145</v>
      </c>
      <c r="N28" s="13" t="s">
        <v>336</v>
      </c>
      <c r="O28" s="14">
        <v>0.83</v>
      </c>
      <c r="P28" s="14">
        <v>0</v>
      </c>
      <c r="Q28" s="28" t="s">
        <v>114</v>
      </c>
      <c r="R28" s="8" t="s">
        <v>492</v>
      </c>
      <c r="S28" s="48" t="s">
        <v>466</v>
      </c>
      <c r="T28" s="8"/>
    </row>
    <row r="29" spans="1:20" ht="39.9" customHeight="1" x14ac:dyDescent="0.3">
      <c r="A29" s="4" t="s">
        <v>338</v>
      </c>
      <c r="B29" s="6">
        <v>2021</v>
      </c>
      <c r="C29" s="6">
        <v>3200</v>
      </c>
      <c r="D29" s="19" t="s">
        <v>132</v>
      </c>
      <c r="E29" s="19" t="s">
        <v>472</v>
      </c>
      <c r="F29" s="11" t="s">
        <v>134</v>
      </c>
      <c r="G29" s="21" t="s">
        <v>104</v>
      </c>
      <c r="H29" s="2" t="s">
        <v>5</v>
      </c>
      <c r="I29" s="13">
        <v>44044</v>
      </c>
      <c r="J29" s="5" t="s">
        <v>105</v>
      </c>
      <c r="K29" s="2" t="s">
        <v>6</v>
      </c>
      <c r="L29" s="2" t="s">
        <v>42</v>
      </c>
      <c r="M29" s="2" t="s">
        <v>150</v>
      </c>
      <c r="N29" s="13" t="s">
        <v>336</v>
      </c>
      <c r="O29" s="14">
        <v>0.56999999999999995</v>
      </c>
      <c r="P29" s="14">
        <v>0</v>
      </c>
      <c r="Q29" s="28" t="s">
        <v>116</v>
      </c>
      <c r="R29" s="8" t="s">
        <v>490</v>
      </c>
      <c r="S29" s="8" t="s">
        <v>491</v>
      </c>
      <c r="T29" s="8"/>
    </row>
    <row r="30" spans="1:20" ht="39.6" x14ac:dyDescent="0.3">
      <c r="A30" s="4" t="s">
        <v>338</v>
      </c>
      <c r="B30" s="6">
        <v>2021</v>
      </c>
      <c r="C30" s="6">
        <v>3210</v>
      </c>
      <c r="D30" s="16" t="s">
        <v>131</v>
      </c>
      <c r="E30" s="16" t="s">
        <v>471</v>
      </c>
      <c r="F30" s="11" t="s">
        <v>136</v>
      </c>
      <c r="G30" s="21" t="s">
        <v>106</v>
      </c>
      <c r="H30" s="2" t="s">
        <v>5</v>
      </c>
      <c r="I30" s="13">
        <v>44044</v>
      </c>
      <c r="J30" s="24" t="s">
        <v>107</v>
      </c>
      <c r="K30" s="2" t="s">
        <v>6</v>
      </c>
      <c r="L30" s="2" t="s">
        <v>152</v>
      </c>
      <c r="M30" s="2" t="s">
        <v>153</v>
      </c>
      <c r="N30" s="13" t="s">
        <v>137</v>
      </c>
      <c r="O30" s="14">
        <v>0.41</v>
      </c>
      <c r="P30" s="14">
        <v>0</v>
      </c>
      <c r="Q30" s="28" t="s">
        <v>117</v>
      </c>
      <c r="R30" s="8" t="s">
        <v>492</v>
      </c>
      <c r="S30" s="8" t="s">
        <v>426</v>
      </c>
      <c r="T30" s="8"/>
    </row>
    <row r="31" spans="1:20" ht="55.05" customHeight="1" x14ac:dyDescent="0.3">
      <c r="A31" s="4" t="s">
        <v>338</v>
      </c>
      <c r="B31" s="6">
        <v>2021</v>
      </c>
      <c r="C31" s="6">
        <v>3220</v>
      </c>
      <c r="D31" s="16" t="s">
        <v>131</v>
      </c>
      <c r="E31" s="16" t="s">
        <v>471</v>
      </c>
      <c r="F31" s="11" t="s">
        <v>136</v>
      </c>
      <c r="G31" s="21" t="s">
        <v>151</v>
      </c>
      <c r="H31" s="2" t="s">
        <v>5</v>
      </c>
      <c r="I31" s="13">
        <v>44044</v>
      </c>
      <c r="J31" s="5" t="s">
        <v>299</v>
      </c>
      <c r="K31" s="2" t="s">
        <v>6</v>
      </c>
      <c r="L31" s="2" t="s">
        <v>154</v>
      </c>
      <c r="M31" s="2" t="s">
        <v>155</v>
      </c>
      <c r="N31" s="13" t="s">
        <v>156</v>
      </c>
      <c r="O31" s="14">
        <v>0.86</v>
      </c>
      <c r="P31" s="14">
        <v>0</v>
      </c>
      <c r="Q31" s="28" t="s">
        <v>17</v>
      </c>
      <c r="R31" s="49" t="s">
        <v>498</v>
      </c>
      <c r="S31" s="8" t="s">
        <v>424</v>
      </c>
      <c r="T31" s="8"/>
    </row>
  </sheetData>
  <autoFilter ref="A2:T31" xr:uid="{22936477-8B29-4190-B4BB-1409B246E593}"/>
  <conditionalFormatting sqref="H3:I3 H6:I31">
    <cfRule type="containsText" dxfId="25" priority="16" operator="containsText" text="Pending">
      <formula>NOT(ISERROR(SEARCH("Pending",H3)))</formula>
    </cfRule>
  </conditionalFormatting>
  <conditionalFormatting sqref="H4:I5">
    <cfRule type="containsText" dxfId="24" priority="7" operator="containsText" text="Pending">
      <formula>NOT(ISERROR(SEARCH("Pending",H4)))</formula>
    </cfRule>
  </conditionalFormatting>
  <dataValidations count="7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: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H3:H20 H22:H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F3:F31" xr:uid="{BDBBA8FA-2D37-42A4-894A-D651119B47F6}">
      <formula1>"1 - High,2 - Medium,3 - Low"</formula1>
    </dataValidation>
    <dataValidation type="list" allowBlank="1" showInputMessage="1" showErrorMessage="1" sqref="K3:K31" xr:uid="{C9C52571-846E-4C1D-9488-B19E296CA952}">
      <formula1>"Not Started,Initiation,Planning,Execution,Closing,Complete,On Hold,Canceled,Deleted"</formula1>
    </dataValidation>
    <dataValidation type="list" allowBlank="1" showInputMessage="1" showErrorMessage="1" sqref="E3:E31" xr:uid="{D44513B7-57AB-4DC6-BD05-81026A7C745C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2" sqref="A2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20.44140625" hidden="1" customWidth="1"/>
  </cols>
  <sheetData>
    <row r="1" spans="1:18" ht="31.5" customHeight="1" x14ac:dyDescent="0.3">
      <c r="A1" s="22" t="s">
        <v>376</v>
      </c>
      <c r="P1" s="30" t="str">
        <f>"Count = " &amp; COUNTA(I3:I105)</f>
        <v>Count = 12</v>
      </c>
    </row>
    <row r="2" spans="1:18" ht="36" x14ac:dyDescent="0.3">
      <c r="A2" s="1" t="s">
        <v>330</v>
      </c>
      <c r="B2" s="1" t="s">
        <v>0</v>
      </c>
      <c r="C2" s="1" t="s">
        <v>1</v>
      </c>
      <c r="D2" s="12" t="s">
        <v>157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" t="s">
        <v>178</v>
      </c>
      <c r="R2" s="1" t="s">
        <v>179</v>
      </c>
    </row>
    <row r="3" spans="1:18" ht="39.9" customHeight="1" x14ac:dyDescent="0.3">
      <c r="A3" s="4" t="s">
        <v>118</v>
      </c>
      <c r="B3" s="6">
        <v>2022</v>
      </c>
      <c r="C3" s="6">
        <v>310</v>
      </c>
      <c r="D3" s="20" t="s">
        <v>122</v>
      </c>
      <c r="E3" s="11"/>
      <c r="F3" s="21" t="s">
        <v>281</v>
      </c>
      <c r="G3" s="2" t="s">
        <v>5</v>
      </c>
      <c r="H3" s="13">
        <v>44651</v>
      </c>
      <c r="I3" s="5" t="s">
        <v>286</v>
      </c>
      <c r="J3" s="26" t="s">
        <v>257</v>
      </c>
      <c r="K3" s="2" t="s">
        <v>324</v>
      </c>
      <c r="L3" s="2" t="s">
        <v>320</v>
      </c>
      <c r="M3" s="13" t="s">
        <v>336</v>
      </c>
      <c r="N3" s="14">
        <v>1</v>
      </c>
      <c r="O3" s="14">
        <v>0</v>
      </c>
      <c r="P3" s="28" t="s">
        <v>327</v>
      </c>
      <c r="Q3" s="8"/>
      <c r="R3" s="8"/>
    </row>
    <row r="4" spans="1:18" ht="79.8" x14ac:dyDescent="0.3">
      <c r="A4" s="4" t="s">
        <v>337</v>
      </c>
      <c r="B4" s="6">
        <v>2021</v>
      </c>
      <c r="C4" s="6">
        <v>320</v>
      </c>
      <c r="D4" s="20" t="s">
        <v>122</v>
      </c>
      <c r="E4" s="11"/>
      <c r="F4" s="21" t="s">
        <v>265</v>
      </c>
      <c r="G4" s="2" t="s">
        <v>5</v>
      </c>
      <c r="H4" s="13">
        <v>44546</v>
      </c>
      <c r="I4" s="5" t="s">
        <v>271</v>
      </c>
      <c r="J4" s="26" t="s">
        <v>257</v>
      </c>
      <c r="K4" s="2" t="s">
        <v>349</v>
      </c>
      <c r="L4" s="2" t="s">
        <v>350</v>
      </c>
      <c r="M4" s="13" t="s">
        <v>17</v>
      </c>
      <c r="N4" s="14">
        <v>0.74</v>
      </c>
      <c r="O4" s="14">
        <v>0</v>
      </c>
      <c r="P4" s="28" t="s">
        <v>366</v>
      </c>
      <c r="Q4" s="8" t="s">
        <v>452</v>
      </c>
      <c r="R4" s="8"/>
    </row>
    <row r="5" spans="1:18" ht="79.8" x14ac:dyDescent="0.3">
      <c r="A5" s="4" t="s">
        <v>337</v>
      </c>
      <c r="B5" s="6">
        <v>2022</v>
      </c>
      <c r="C5" s="6">
        <v>320</v>
      </c>
      <c r="D5" s="20" t="s">
        <v>122</v>
      </c>
      <c r="E5" s="11"/>
      <c r="F5" s="21" t="s">
        <v>268</v>
      </c>
      <c r="G5" s="2" t="s">
        <v>5</v>
      </c>
      <c r="H5" s="13">
        <v>44651</v>
      </c>
      <c r="I5" s="5" t="s">
        <v>274</v>
      </c>
      <c r="J5" s="26" t="s">
        <v>257</v>
      </c>
      <c r="K5" s="2" t="s">
        <v>353</v>
      </c>
      <c r="L5" s="2" t="s">
        <v>354</v>
      </c>
      <c r="M5" s="13" t="s">
        <v>17</v>
      </c>
      <c r="N5" s="14">
        <v>0.62</v>
      </c>
      <c r="O5" s="14">
        <v>0</v>
      </c>
      <c r="P5" s="28" t="s">
        <v>366</v>
      </c>
      <c r="Q5" s="8" t="s">
        <v>456</v>
      </c>
      <c r="R5" s="8"/>
    </row>
    <row r="6" spans="1:18" ht="39.9" customHeight="1" x14ac:dyDescent="0.3">
      <c r="A6" s="4" t="s">
        <v>118</v>
      </c>
      <c r="B6" s="6">
        <v>2022</v>
      </c>
      <c r="C6" s="6">
        <v>320</v>
      </c>
      <c r="D6" s="20" t="s">
        <v>122</v>
      </c>
      <c r="E6" s="11"/>
      <c r="F6" s="21" t="s">
        <v>267</v>
      </c>
      <c r="G6" s="2" t="s">
        <v>5</v>
      </c>
      <c r="H6" s="13">
        <v>44679</v>
      </c>
      <c r="I6" s="5" t="s">
        <v>273</v>
      </c>
      <c r="J6" s="26" t="s">
        <v>257</v>
      </c>
      <c r="K6" s="2" t="s">
        <v>335</v>
      </c>
      <c r="L6" s="2" t="s">
        <v>145</v>
      </c>
      <c r="M6" s="13" t="s">
        <v>139</v>
      </c>
      <c r="N6" s="14">
        <v>0.57999999999999996</v>
      </c>
      <c r="O6" s="14">
        <v>0.27</v>
      </c>
      <c r="P6" s="28" t="s">
        <v>334</v>
      </c>
      <c r="Q6" s="8" t="s">
        <v>453</v>
      </c>
      <c r="R6" s="8"/>
    </row>
    <row r="7" spans="1:18" ht="39.9" customHeight="1" x14ac:dyDescent="0.3">
      <c r="A7" s="4" t="s">
        <v>118</v>
      </c>
      <c r="B7" s="6">
        <v>2022</v>
      </c>
      <c r="C7" s="6">
        <v>330</v>
      </c>
      <c r="D7" s="20" t="s">
        <v>122</v>
      </c>
      <c r="E7" s="11"/>
      <c r="F7" s="21" t="s">
        <v>269</v>
      </c>
      <c r="G7" s="2" t="s">
        <v>5</v>
      </c>
      <c r="H7" s="13">
        <v>44651</v>
      </c>
      <c r="I7" s="5" t="s">
        <v>275</v>
      </c>
      <c r="J7" s="26" t="s">
        <v>231</v>
      </c>
      <c r="K7" s="2" t="s">
        <v>331</v>
      </c>
      <c r="L7" s="2" t="s">
        <v>163</v>
      </c>
      <c r="M7" s="13" t="s">
        <v>17</v>
      </c>
      <c r="N7" s="14">
        <v>0.7</v>
      </c>
      <c r="O7" s="14">
        <v>0</v>
      </c>
      <c r="P7" s="28" t="s">
        <v>332</v>
      </c>
      <c r="Q7" s="8" t="s">
        <v>441</v>
      </c>
      <c r="R7" s="8"/>
    </row>
    <row r="8" spans="1:18" ht="39.9" customHeight="1" x14ac:dyDescent="0.3">
      <c r="A8" s="4" t="s">
        <v>338</v>
      </c>
      <c r="B8" s="6">
        <v>2021</v>
      </c>
      <c r="C8" s="6">
        <v>2705</v>
      </c>
      <c r="D8" s="9"/>
      <c r="E8" s="11"/>
      <c r="F8" s="21" t="s">
        <v>225</v>
      </c>
      <c r="G8" s="2" t="s">
        <v>5</v>
      </c>
      <c r="H8" s="13">
        <v>44236</v>
      </c>
      <c r="I8" s="5" t="s">
        <v>226</v>
      </c>
      <c r="J8" s="25" t="s">
        <v>241</v>
      </c>
      <c r="K8" s="2" t="s">
        <v>35</v>
      </c>
      <c r="L8" s="2" t="s">
        <v>149</v>
      </c>
      <c r="M8" s="13" t="s">
        <v>137</v>
      </c>
      <c r="N8" s="14">
        <v>1</v>
      </c>
      <c r="O8" s="14">
        <v>0</v>
      </c>
      <c r="P8" s="28" t="s">
        <v>356</v>
      </c>
      <c r="Q8" s="8" t="s">
        <v>442</v>
      </c>
      <c r="R8" s="8"/>
    </row>
    <row r="9" spans="1:18" ht="39.9" customHeight="1" x14ac:dyDescent="0.3">
      <c r="A9" s="4" t="s">
        <v>338</v>
      </c>
      <c r="B9" s="6">
        <v>2020</v>
      </c>
      <c r="C9" s="6">
        <v>3010</v>
      </c>
      <c r="D9" s="9"/>
      <c r="E9" s="11"/>
      <c r="F9" s="21" t="s">
        <v>188</v>
      </c>
      <c r="G9" s="2" t="s">
        <v>5</v>
      </c>
      <c r="H9" s="13">
        <v>44173</v>
      </c>
      <c r="I9" s="5" t="s">
        <v>203</v>
      </c>
      <c r="J9" s="26" t="s">
        <v>257</v>
      </c>
      <c r="K9" s="2" t="s">
        <v>46</v>
      </c>
      <c r="L9" s="2" t="s">
        <v>145</v>
      </c>
      <c r="M9" s="13" t="s">
        <v>336</v>
      </c>
      <c r="N9" s="14">
        <v>0.57999999999999996</v>
      </c>
      <c r="O9" s="14">
        <v>0</v>
      </c>
      <c r="P9" s="28" t="s">
        <v>212</v>
      </c>
      <c r="Q9" s="57" t="s">
        <v>481</v>
      </c>
      <c r="R9" s="8"/>
    </row>
    <row r="10" spans="1:18" ht="39.9" customHeight="1" x14ac:dyDescent="0.3">
      <c r="A10" s="4" t="s">
        <v>338</v>
      </c>
      <c r="B10" s="6">
        <v>2020</v>
      </c>
      <c r="C10" s="6">
        <v>3070</v>
      </c>
      <c r="D10" s="9"/>
      <c r="E10" s="11"/>
      <c r="F10" s="21" t="s">
        <v>191</v>
      </c>
      <c r="G10" s="2" t="s">
        <v>5</v>
      </c>
      <c r="H10" s="13">
        <v>44173</v>
      </c>
      <c r="I10" s="5" t="s">
        <v>206</v>
      </c>
      <c r="J10" s="25" t="s">
        <v>241</v>
      </c>
      <c r="K10" s="2" t="s">
        <v>219</v>
      </c>
      <c r="L10" s="2" t="s">
        <v>220</v>
      </c>
      <c r="M10" s="13" t="s">
        <v>336</v>
      </c>
      <c r="N10" s="14">
        <v>0.92</v>
      </c>
      <c r="O10" s="14">
        <v>0</v>
      </c>
      <c r="P10" s="28" t="s">
        <v>221</v>
      </c>
      <c r="Q10" s="8" t="s">
        <v>443</v>
      </c>
      <c r="R10" s="8"/>
    </row>
    <row r="11" spans="1:18" ht="39.9" customHeight="1" x14ac:dyDescent="0.3">
      <c r="A11" s="4" t="s">
        <v>338</v>
      </c>
      <c r="B11" s="6">
        <v>2020</v>
      </c>
      <c r="C11" s="6">
        <v>3080</v>
      </c>
      <c r="D11" s="9"/>
      <c r="E11" s="11"/>
      <c r="F11" s="21" t="s">
        <v>184</v>
      </c>
      <c r="G11" s="2" t="s">
        <v>5</v>
      </c>
      <c r="H11" s="13">
        <v>44117</v>
      </c>
      <c r="I11" s="5" t="s">
        <v>193</v>
      </c>
      <c r="J11" s="25" t="s">
        <v>241</v>
      </c>
      <c r="K11" s="2" t="s">
        <v>209</v>
      </c>
      <c r="L11" s="2" t="s">
        <v>153</v>
      </c>
      <c r="M11" s="13" t="s">
        <v>137</v>
      </c>
      <c r="N11" s="14">
        <v>0.76</v>
      </c>
      <c r="O11" s="14">
        <v>0.35</v>
      </c>
      <c r="P11" s="28" t="s">
        <v>210</v>
      </c>
      <c r="Q11" s="8" t="s">
        <v>442</v>
      </c>
      <c r="R11" s="8"/>
    </row>
    <row r="12" spans="1:18" ht="39.9" customHeight="1" x14ac:dyDescent="0.3">
      <c r="A12" s="4" t="s">
        <v>338</v>
      </c>
      <c r="B12" s="6">
        <v>2021</v>
      </c>
      <c r="C12" s="6">
        <v>3195</v>
      </c>
      <c r="D12" s="9"/>
      <c r="E12" s="11"/>
      <c r="F12" s="21" t="s">
        <v>252</v>
      </c>
      <c r="G12" s="2" t="s">
        <v>5</v>
      </c>
      <c r="H12" s="13">
        <v>44497</v>
      </c>
      <c r="I12" s="5" t="s">
        <v>256</v>
      </c>
      <c r="J12" s="25" t="s">
        <v>241</v>
      </c>
      <c r="K12" s="2" t="s">
        <v>467</v>
      </c>
      <c r="L12" s="2" t="s">
        <v>309</v>
      </c>
      <c r="M12" s="13" t="s">
        <v>137</v>
      </c>
      <c r="N12" s="14">
        <v>0.68</v>
      </c>
      <c r="O12" s="14">
        <v>0.28999999999999998</v>
      </c>
      <c r="P12" s="28" t="s">
        <v>363</v>
      </c>
      <c r="Q12" s="8" t="s">
        <v>445</v>
      </c>
      <c r="R12" s="8"/>
    </row>
    <row r="13" spans="1:18" ht="39.9" customHeight="1" x14ac:dyDescent="0.3">
      <c r="A13" s="4" t="s">
        <v>338</v>
      </c>
      <c r="B13" s="6">
        <v>2021</v>
      </c>
      <c r="C13" s="6">
        <v>3340</v>
      </c>
      <c r="D13" s="9"/>
      <c r="E13" s="11"/>
      <c r="F13" s="21" t="s">
        <v>245</v>
      </c>
      <c r="G13" s="2" t="s">
        <v>5</v>
      </c>
      <c r="H13" s="13">
        <v>44375</v>
      </c>
      <c r="I13" s="5" t="s">
        <v>253</v>
      </c>
      <c r="J13" s="25" t="s">
        <v>241</v>
      </c>
      <c r="K13" s="2" t="s">
        <v>342</v>
      </c>
      <c r="L13" s="2" t="s">
        <v>343</v>
      </c>
      <c r="M13" s="13" t="s">
        <v>137</v>
      </c>
      <c r="N13" s="14">
        <v>0.45</v>
      </c>
      <c r="O13" s="14">
        <v>0</v>
      </c>
      <c r="P13" s="28" t="s">
        <v>360</v>
      </c>
      <c r="Q13" s="8" t="s">
        <v>444</v>
      </c>
      <c r="R13" s="8"/>
    </row>
    <row r="14" spans="1:18" ht="39.9" customHeight="1" x14ac:dyDescent="0.3">
      <c r="A14" s="4" t="s">
        <v>338</v>
      </c>
      <c r="B14" s="6">
        <v>2021</v>
      </c>
      <c r="C14" s="6">
        <v>3350</v>
      </c>
      <c r="D14" s="9"/>
      <c r="E14" s="11"/>
      <c r="F14" s="21" t="s">
        <v>447</v>
      </c>
      <c r="G14" s="2" t="s">
        <v>5</v>
      </c>
      <c r="H14" s="13">
        <v>44497</v>
      </c>
      <c r="I14" s="5" t="s">
        <v>446</v>
      </c>
      <c r="J14" s="25" t="s">
        <v>241</v>
      </c>
      <c r="K14" s="2" t="s">
        <v>448</v>
      </c>
      <c r="L14" s="2" t="s">
        <v>320</v>
      </c>
      <c r="M14" s="13" t="s">
        <v>137</v>
      </c>
      <c r="N14" s="14">
        <v>1</v>
      </c>
      <c r="O14" s="14">
        <v>0</v>
      </c>
      <c r="P14" s="28" t="s">
        <v>356</v>
      </c>
      <c r="Q14" s="8" t="s">
        <v>445</v>
      </c>
      <c r="R14" s="8"/>
    </row>
  </sheetData>
  <autoFilter ref="A2:Q14" xr:uid="{D7BA8218-C96F-4BB3-9383-A09211DAC09A}"/>
  <conditionalFormatting sqref="G6:H7 G12:H14">
    <cfRule type="containsText" dxfId="23" priority="23" operator="containsText" text="Pending">
      <formula>NOT(ISERROR(SEARCH("Pending",G6)))</formula>
    </cfRule>
  </conditionalFormatting>
  <conditionalFormatting sqref="G10:H11">
    <cfRule type="containsText" dxfId="22" priority="7" operator="containsText" text="Pending">
      <formula>NOT(ISERROR(SEARCH("Pending",G10)))</formula>
    </cfRule>
  </conditionalFormatting>
  <conditionalFormatting sqref="G8:H8">
    <cfRule type="containsText" dxfId="21" priority="6" operator="containsText" text="Pending">
      <formula>NOT(ISERROR(SEARCH("Pending",G8)))</formula>
    </cfRule>
  </conditionalFormatting>
  <conditionalFormatting sqref="G3:H3">
    <cfRule type="containsText" dxfId="20" priority="5" operator="containsText" text="Pending">
      <formula>NOT(ISERROR(SEARCH("Pending",G3)))</formula>
    </cfRule>
  </conditionalFormatting>
  <conditionalFormatting sqref="G9:H9">
    <cfRule type="containsText" dxfId="19" priority="4" operator="containsText" text="Pending">
      <formula>NOT(ISERROR(SEARCH("Pending",G9)))</formula>
    </cfRule>
  </conditionalFormatting>
  <conditionalFormatting sqref="H4">
    <cfRule type="containsText" dxfId="18" priority="3" operator="containsText" text="Pending">
      <formula>NOT(ISERROR(SEARCH("Pending",H4)))</formula>
    </cfRule>
  </conditionalFormatting>
  <conditionalFormatting sqref="G4">
    <cfRule type="containsText" dxfId="17" priority="2" operator="containsText" text="Pending">
      <formula>NOT(ISERROR(SEARCH("Pending",G4)))</formula>
    </cfRule>
  </conditionalFormatting>
  <conditionalFormatting sqref="G5:H5">
    <cfRule type="containsText" dxfId="16" priority="1" operator="containsText" text="Pending">
      <formula>NOT(ISERROR(SEARCH("Pending",G5)))</formula>
    </cfRule>
  </conditionalFormatting>
  <dataValidations count="7">
    <dataValidation type="list" allowBlank="1" showInputMessage="1" showErrorMessage="1" sqref="A8:A12 A3:A6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7 A13:A14" xr:uid="{029EEDEE-2C17-4242-92A1-019C92F0B8F2}">
      <formula1>"Business Strategy,Efficiencies / Enhancements,Regulatory,Technical Foundation"</formula1>
    </dataValidation>
    <dataValidation type="list" allowBlank="1" showInputMessage="1" showErrorMessage="1" sqref="B3 B6:B14" xr:uid="{1263E9E1-F7CB-46A4-9BE5-31C29ED2C793}">
      <formula1>"2011,2012,2013,2014,2015,2016,2017,2018,2019,2020,2021,2022,2023"</formula1>
    </dataValidation>
    <dataValidation type="list" allowBlank="1" showInputMessage="1" showErrorMessage="1" sqref="G4:G7 G10:G14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4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4" xr:uid="{21DDC8C9-E49D-46E1-BFFB-B332FB224AAB}">
      <formula1>"1 - High,2 - Medium,3 - Low"</formula1>
    </dataValidation>
    <dataValidation type="list" allowBlank="1" showInputMessage="1" showErrorMessage="1" sqref="G8:G9 G3" xr:uid="{4291D8CB-9BC6-42D9-B649-C239051077C4}">
      <formula1>"Pending TAC Approval, Pending PUCT Approval, PPL"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sheetPr>
    <tabColor rgb="FF92D050"/>
  </sheetPr>
  <dimension ref="A1:S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2" sqref="A2"/>
    </sheetView>
  </sheetViews>
  <sheetFormatPr defaultRowHeight="14.4" x14ac:dyDescent="0.3"/>
  <cols>
    <col min="1" max="1" width="10.44140625" customWidth="1"/>
    <col min="2" max="2" width="7.109375" customWidth="1"/>
    <col min="3" max="3" width="7.21875" customWidth="1"/>
    <col min="4" max="4" width="18.44140625" customWidth="1"/>
    <col min="5" max="5" width="11.109375" style="10" customWidth="1"/>
    <col min="6" max="6" width="10" customWidth="1"/>
    <col min="7" max="8" width="10.88671875" customWidth="1"/>
    <col min="9" max="9" width="41.5546875" customWidth="1"/>
    <col min="10" max="10" width="11" customWidth="1"/>
    <col min="11" max="11" width="12.5546875" customWidth="1"/>
    <col min="12" max="12" width="12.6640625" customWidth="1"/>
    <col min="13" max="13" width="11.5546875" customWidth="1"/>
    <col min="14" max="14" width="11.88671875" customWidth="1"/>
    <col min="15" max="15" width="10.44140625" customWidth="1"/>
    <col min="16" max="16" width="30.88671875" customWidth="1"/>
    <col min="17" max="17" width="35.77734375" customWidth="1"/>
    <col min="18" max="18" width="46.88671875" customWidth="1"/>
    <col min="19" max="19" width="31" customWidth="1"/>
  </cols>
  <sheetData>
    <row r="1" spans="1:19" ht="31.5" customHeight="1" x14ac:dyDescent="0.3">
      <c r="A1" s="22" t="s">
        <v>377</v>
      </c>
      <c r="P1" s="30" t="str">
        <f>"Count = " &amp; COUNTA(I3:I101)</f>
        <v>Count = 34</v>
      </c>
    </row>
    <row r="2" spans="1:19" ht="36" x14ac:dyDescent="0.3">
      <c r="A2" s="1" t="s">
        <v>330</v>
      </c>
      <c r="B2" s="1" t="s">
        <v>0</v>
      </c>
      <c r="C2" s="1" t="s">
        <v>1</v>
      </c>
      <c r="D2" s="12" t="s">
        <v>468</v>
      </c>
      <c r="E2" s="12" t="s">
        <v>130</v>
      </c>
      <c r="F2" s="1" t="s">
        <v>2</v>
      </c>
      <c r="G2" s="1" t="s">
        <v>3</v>
      </c>
      <c r="H2" s="1" t="s">
        <v>328</v>
      </c>
      <c r="I2" s="1" t="s">
        <v>123</v>
      </c>
      <c r="J2" s="1" t="s">
        <v>4</v>
      </c>
      <c r="K2" s="1" t="s">
        <v>124</v>
      </c>
      <c r="L2" s="1" t="s">
        <v>125</v>
      </c>
      <c r="M2" s="1" t="s">
        <v>126</v>
      </c>
      <c r="N2" s="1" t="s">
        <v>144</v>
      </c>
      <c r="O2" s="1" t="s">
        <v>142</v>
      </c>
      <c r="P2" s="1" t="s">
        <v>121</v>
      </c>
      <c r="Q2" s="12" t="s">
        <v>413</v>
      </c>
      <c r="R2" s="12" t="s">
        <v>415</v>
      </c>
      <c r="S2" s="1" t="s">
        <v>179</v>
      </c>
    </row>
    <row r="3" spans="1:19" ht="44.4" customHeight="1" x14ac:dyDescent="0.3">
      <c r="A3" s="4" t="s">
        <v>118</v>
      </c>
      <c r="B3" s="6">
        <v>2020</v>
      </c>
      <c r="C3" s="6">
        <v>235</v>
      </c>
      <c r="D3" s="20" t="s">
        <v>122</v>
      </c>
      <c r="E3" s="11" t="s">
        <v>134</v>
      </c>
      <c r="F3" s="21" t="s">
        <v>192</v>
      </c>
      <c r="G3" s="2" t="s">
        <v>5</v>
      </c>
      <c r="H3" s="13">
        <v>44173</v>
      </c>
      <c r="I3" s="3" t="s">
        <v>196</v>
      </c>
      <c r="J3" s="27" t="s">
        <v>129</v>
      </c>
      <c r="K3" s="2" t="s">
        <v>222</v>
      </c>
      <c r="L3" s="2" t="s">
        <v>223</v>
      </c>
      <c r="M3" s="13" t="s">
        <v>137</v>
      </c>
      <c r="N3" s="14">
        <v>0.53</v>
      </c>
      <c r="O3" s="14">
        <v>0.24</v>
      </c>
      <c r="P3" s="28" t="s">
        <v>224</v>
      </c>
      <c r="Q3" s="8" t="s">
        <v>489</v>
      </c>
      <c r="R3" s="8" t="s">
        <v>464</v>
      </c>
      <c r="S3" s="8"/>
    </row>
    <row r="4" spans="1:19" ht="59.4" customHeight="1" x14ac:dyDescent="0.3">
      <c r="A4" s="4" t="s">
        <v>118</v>
      </c>
      <c r="B4" s="6">
        <v>2022</v>
      </c>
      <c r="C4" s="6">
        <v>325</v>
      </c>
      <c r="D4" s="20" t="s">
        <v>122</v>
      </c>
      <c r="E4" s="11" t="s">
        <v>134</v>
      </c>
      <c r="F4" s="21" t="s">
        <v>260</v>
      </c>
      <c r="G4" s="2" t="s">
        <v>5</v>
      </c>
      <c r="H4" s="13">
        <v>44651</v>
      </c>
      <c r="I4" s="5" t="s">
        <v>263</v>
      </c>
      <c r="J4" s="2" t="s">
        <v>6</v>
      </c>
      <c r="K4" s="2" t="s">
        <v>197</v>
      </c>
      <c r="L4" s="2" t="s">
        <v>149</v>
      </c>
      <c r="M4" s="13" t="s">
        <v>138</v>
      </c>
      <c r="N4" s="14">
        <v>0.9</v>
      </c>
      <c r="O4" s="14">
        <v>0</v>
      </c>
      <c r="P4" s="28" t="s">
        <v>333</v>
      </c>
      <c r="Q4" s="8" t="s">
        <v>488</v>
      </c>
      <c r="R4" s="8" t="s">
        <v>487</v>
      </c>
      <c r="S4" s="8"/>
    </row>
    <row r="5" spans="1:19" ht="39.9" customHeight="1" x14ac:dyDescent="0.3">
      <c r="A5" s="4" t="s">
        <v>338</v>
      </c>
      <c r="B5" s="6">
        <v>2022</v>
      </c>
      <c r="C5" s="6">
        <v>2530</v>
      </c>
      <c r="D5" s="9" t="s">
        <v>474</v>
      </c>
      <c r="E5" s="11" t="s">
        <v>136</v>
      </c>
      <c r="F5" s="21" t="s">
        <v>261</v>
      </c>
      <c r="G5" s="2" t="s">
        <v>5</v>
      </c>
      <c r="H5" s="13">
        <v>44651</v>
      </c>
      <c r="I5" s="5" t="s">
        <v>264</v>
      </c>
      <c r="J5" s="2" t="s">
        <v>6</v>
      </c>
      <c r="K5" s="2" t="s">
        <v>322</v>
      </c>
      <c r="L5" s="2" t="s">
        <v>320</v>
      </c>
      <c r="M5" s="13" t="s">
        <v>79</v>
      </c>
      <c r="N5" s="14">
        <v>1</v>
      </c>
      <c r="O5" s="14">
        <v>0</v>
      </c>
      <c r="P5" s="28" t="s">
        <v>365</v>
      </c>
      <c r="Q5" s="8" t="s">
        <v>497</v>
      </c>
      <c r="R5" s="8" t="s">
        <v>422</v>
      </c>
      <c r="S5" s="8"/>
    </row>
    <row r="6" spans="1:19" ht="39.9" customHeight="1" x14ac:dyDescent="0.3">
      <c r="A6" s="4" t="s">
        <v>338</v>
      </c>
      <c r="B6" s="6">
        <v>2022</v>
      </c>
      <c r="C6" s="6">
        <v>2650</v>
      </c>
      <c r="D6" s="17" t="s">
        <v>127</v>
      </c>
      <c r="E6" s="11" t="s">
        <v>134</v>
      </c>
      <c r="F6" s="21" t="s">
        <v>259</v>
      </c>
      <c r="G6" s="2" t="s">
        <v>5</v>
      </c>
      <c r="H6" s="13">
        <v>44651</v>
      </c>
      <c r="I6" s="5" t="s">
        <v>262</v>
      </c>
      <c r="J6" s="2" t="s">
        <v>6</v>
      </c>
      <c r="K6" s="2" t="s">
        <v>348</v>
      </c>
      <c r="L6" s="2" t="s">
        <v>320</v>
      </c>
      <c r="M6" s="13" t="s">
        <v>161</v>
      </c>
      <c r="N6" s="14">
        <v>0.65</v>
      </c>
      <c r="O6" s="14">
        <v>0</v>
      </c>
      <c r="P6" s="28" t="s">
        <v>475</v>
      </c>
      <c r="Q6" s="8" t="s">
        <v>492</v>
      </c>
      <c r="R6" s="8" t="s">
        <v>418</v>
      </c>
      <c r="S6" s="8"/>
    </row>
    <row r="7" spans="1:19" ht="75" customHeight="1" x14ac:dyDescent="0.3">
      <c r="A7" s="4" t="s">
        <v>338</v>
      </c>
      <c r="B7" s="6">
        <v>2022</v>
      </c>
      <c r="C7" s="6">
        <v>2855</v>
      </c>
      <c r="D7" s="19" t="s">
        <v>472</v>
      </c>
      <c r="E7" s="11" t="s">
        <v>134</v>
      </c>
      <c r="F7" s="21" t="s">
        <v>289</v>
      </c>
      <c r="G7" s="2" t="s">
        <v>5</v>
      </c>
      <c r="H7" s="13">
        <v>44651</v>
      </c>
      <c r="I7" s="5" t="s">
        <v>294</v>
      </c>
      <c r="J7" s="2" t="s">
        <v>6</v>
      </c>
      <c r="K7" s="2" t="s">
        <v>304</v>
      </c>
      <c r="L7" s="2" t="s">
        <v>305</v>
      </c>
      <c r="M7" s="13" t="s">
        <v>140</v>
      </c>
      <c r="N7" s="14">
        <v>1</v>
      </c>
      <c r="O7" s="14">
        <v>0.52</v>
      </c>
      <c r="P7" s="28" t="s">
        <v>314</v>
      </c>
      <c r="Q7" s="8" t="s">
        <v>488</v>
      </c>
      <c r="R7" s="48" t="s">
        <v>499</v>
      </c>
      <c r="S7" s="8"/>
    </row>
    <row r="8" spans="1:19" ht="57" customHeight="1" x14ac:dyDescent="0.3">
      <c r="A8" s="4" t="s">
        <v>338</v>
      </c>
      <c r="B8" s="6">
        <v>2022</v>
      </c>
      <c r="C8" s="6">
        <v>3005</v>
      </c>
      <c r="D8" s="17" t="s">
        <v>127</v>
      </c>
      <c r="E8" s="11" t="s">
        <v>134</v>
      </c>
      <c r="F8" s="21" t="s">
        <v>251</v>
      </c>
      <c r="G8" s="2" t="s">
        <v>5</v>
      </c>
      <c r="H8" s="13">
        <v>44679</v>
      </c>
      <c r="I8" s="5" t="s">
        <v>277</v>
      </c>
      <c r="J8" s="2" t="s">
        <v>6</v>
      </c>
      <c r="K8" s="2" t="s">
        <v>345</v>
      </c>
      <c r="L8" s="2" t="s">
        <v>305</v>
      </c>
      <c r="M8" s="13" t="s">
        <v>137</v>
      </c>
      <c r="N8" s="14">
        <v>1</v>
      </c>
      <c r="O8" s="14">
        <v>0</v>
      </c>
      <c r="P8" s="28" t="s">
        <v>362</v>
      </c>
      <c r="Q8" s="8" t="s">
        <v>492</v>
      </c>
      <c r="R8" s="8" t="s">
        <v>440</v>
      </c>
      <c r="S8" s="8"/>
    </row>
    <row r="9" spans="1:19" ht="39.9" customHeight="1" x14ac:dyDescent="0.3">
      <c r="A9" s="4" t="s">
        <v>338</v>
      </c>
      <c r="B9" s="6">
        <v>2020</v>
      </c>
      <c r="C9" s="6">
        <v>3015</v>
      </c>
      <c r="D9" s="16" t="s">
        <v>471</v>
      </c>
      <c r="E9" s="11" t="s">
        <v>136</v>
      </c>
      <c r="F9" s="21" t="s">
        <v>189</v>
      </c>
      <c r="G9" s="2" t="s">
        <v>5</v>
      </c>
      <c r="H9" s="13">
        <v>44173</v>
      </c>
      <c r="I9" s="5" t="s">
        <v>204</v>
      </c>
      <c r="J9" s="2" t="s">
        <v>6</v>
      </c>
      <c r="K9" s="2" t="s">
        <v>213</v>
      </c>
      <c r="L9" s="2" t="s">
        <v>214</v>
      </c>
      <c r="M9" s="13" t="s">
        <v>113</v>
      </c>
      <c r="N9" s="14">
        <v>0.6</v>
      </c>
      <c r="O9" s="14">
        <v>0.49</v>
      </c>
      <c r="P9" s="28" t="s">
        <v>215</v>
      </c>
      <c r="Q9" s="49" t="s">
        <v>498</v>
      </c>
      <c r="R9" s="8" t="s">
        <v>437</v>
      </c>
      <c r="S9" s="8"/>
    </row>
    <row r="10" spans="1:19" ht="39.9" customHeight="1" x14ac:dyDescent="0.3">
      <c r="A10" s="4" t="s">
        <v>338</v>
      </c>
      <c r="B10" s="6">
        <v>2020</v>
      </c>
      <c r="C10" s="6">
        <v>3015</v>
      </c>
      <c r="D10" s="9" t="s">
        <v>474</v>
      </c>
      <c r="E10" s="11" t="s">
        <v>136</v>
      </c>
      <c r="F10" s="21" t="s">
        <v>190</v>
      </c>
      <c r="G10" s="2" t="s">
        <v>5</v>
      </c>
      <c r="H10" s="13">
        <v>44173</v>
      </c>
      <c r="I10" s="5" t="s">
        <v>205</v>
      </c>
      <c r="J10" s="2" t="s">
        <v>6</v>
      </c>
      <c r="K10" s="2" t="s">
        <v>216</v>
      </c>
      <c r="L10" s="2" t="s">
        <v>217</v>
      </c>
      <c r="M10" s="13" t="s">
        <v>113</v>
      </c>
      <c r="N10" s="14">
        <v>0.33</v>
      </c>
      <c r="O10" s="14">
        <v>0.36</v>
      </c>
      <c r="P10" s="28" t="s">
        <v>218</v>
      </c>
      <c r="Q10" s="49" t="s">
        <v>498</v>
      </c>
      <c r="R10" s="8" t="s">
        <v>437</v>
      </c>
      <c r="S10" s="8"/>
    </row>
    <row r="11" spans="1:19" ht="55.2" customHeight="1" x14ac:dyDescent="0.3">
      <c r="A11" s="4" t="s">
        <v>338</v>
      </c>
      <c r="B11" s="6">
        <v>2022</v>
      </c>
      <c r="C11" s="6">
        <v>3020</v>
      </c>
      <c r="D11" s="16" t="s">
        <v>471</v>
      </c>
      <c r="E11" s="11" t="s">
        <v>136</v>
      </c>
      <c r="F11" s="21" t="s">
        <v>266</v>
      </c>
      <c r="G11" s="13" t="s">
        <v>5</v>
      </c>
      <c r="H11" s="13">
        <v>44546</v>
      </c>
      <c r="I11" s="5" t="s">
        <v>272</v>
      </c>
      <c r="J11" s="2" t="s">
        <v>6</v>
      </c>
      <c r="K11" s="2" t="s">
        <v>351</v>
      </c>
      <c r="L11" s="2" t="s">
        <v>352</v>
      </c>
      <c r="M11" s="13" t="s">
        <v>137</v>
      </c>
      <c r="N11" s="14">
        <v>0.55000000000000004</v>
      </c>
      <c r="O11" s="14">
        <v>0.27</v>
      </c>
      <c r="P11" s="28" t="s">
        <v>360</v>
      </c>
      <c r="Q11" s="8" t="s">
        <v>490</v>
      </c>
      <c r="R11" s="8" t="s">
        <v>461</v>
      </c>
      <c r="S11" s="8"/>
    </row>
    <row r="12" spans="1:19" ht="56.4" customHeight="1" x14ac:dyDescent="0.3">
      <c r="A12" s="4" t="s">
        <v>338</v>
      </c>
      <c r="B12" s="6">
        <v>2022</v>
      </c>
      <c r="C12" s="6">
        <v>3195</v>
      </c>
      <c r="D12" s="16" t="s">
        <v>471</v>
      </c>
      <c r="E12" s="11" t="s">
        <v>136</v>
      </c>
      <c r="F12" s="21" t="s">
        <v>250</v>
      </c>
      <c r="G12" s="2" t="s">
        <v>5</v>
      </c>
      <c r="H12" s="13">
        <v>44546</v>
      </c>
      <c r="I12" s="5" t="s">
        <v>255</v>
      </c>
      <c r="J12" s="2" t="s">
        <v>6</v>
      </c>
      <c r="K12" s="2" t="s">
        <v>344</v>
      </c>
      <c r="L12" s="2" t="s">
        <v>325</v>
      </c>
      <c r="M12" s="13" t="s">
        <v>137</v>
      </c>
      <c r="N12" s="14">
        <v>0.73</v>
      </c>
      <c r="O12" s="14">
        <v>0.4</v>
      </c>
      <c r="P12" s="28" t="s">
        <v>360</v>
      </c>
      <c r="Q12" s="8" t="s">
        <v>490</v>
      </c>
      <c r="R12" s="8" t="s">
        <v>461</v>
      </c>
      <c r="S12" s="8"/>
    </row>
    <row r="13" spans="1:19" ht="39.9" customHeight="1" x14ac:dyDescent="0.3">
      <c r="A13" s="4" t="s">
        <v>338</v>
      </c>
      <c r="B13" s="6">
        <v>2021</v>
      </c>
      <c r="C13" s="6">
        <v>3230</v>
      </c>
      <c r="D13" s="19" t="s">
        <v>472</v>
      </c>
      <c r="E13" s="11" t="s">
        <v>136</v>
      </c>
      <c r="F13" s="21" t="s">
        <v>183</v>
      </c>
      <c r="G13" s="2" t="s">
        <v>5</v>
      </c>
      <c r="H13" s="13">
        <v>44117</v>
      </c>
      <c r="I13" s="5" t="s">
        <v>194</v>
      </c>
      <c r="J13" s="2" t="s">
        <v>6</v>
      </c>
      <c r="K13" s="2" t="s">
        <v>197</v>
      </c>
      <c r="L13" s="2" t="s">
        <v>149</v>
      </c>
      <c r="M13" s="13" t="s">
        <v>138</v>
      </c>
      <c r="N13" s="14">
        <v>0.83</v>
      </c>
      <c r="O13" s="14">
        <v>0</v>
      </c>
      <c r="P13" s="28" t="s">
        <v>198</v>
      </c>
      <c r="Q13" s="8" t="s">
        <v>501</v>
      </c>
      <c r="R13" s="8" t="s">
        <v>430</v>
      </c>
      <c r="S13" s="8"/>
    </row>
    <row r="14" spans="1:19" ht="39.9" customHeight="1" x14ac:dyDescent="0.3">
      <c r="A14" s="4" t="s">
        <v>338</v>
      </c>
      <c r="B14" s="6">
        <v>2021</v>
      </c>
      <c r="C14" s="6">
        <v>3250</v>
      </c>
      <c r="D14" s="16" t="s">
        <v>471</v>
      </c>
      <c r="E14" s="11" t="s">
        <v>134</v>
      </c>
      <c r="F14" s="21" t="s">
        <v>185</v>
      </c>
      <c r="G14" s="2" t="s">
        <v>5</v>
      </c>
      <c r="H14" s="13">
        <v>44173</v>
      </c>
      <c r="I14" s="5" t="s">
        <v>195</v>
      </c>
      <c r="J14" s="2" t="s">
        <v>6</v>
      </c>
      <c r="K14" s="2" t="s">
        <v>207</v>
      </c>
      <c r="L14" s="2" t="s">
        <v>153</v>
      </c>
      <c r="M14" s="13" t="s">
        <v>138</v>
      </c>
      <c r="N14" s="14">
        <v>0.68</v>
      </c>
      <c r="O14" s="14">
        <v>0</v>
      </c>
      <c r="P14" s="28" t="s">
        <v>208</v>
      </c>
      <c r="Q14" s="8" t="s">
        <v>488</v>
      </c>
      <c r="R14" s="8" t="s">
        <v>495</v>
      </c>
      <c r="S14" s="8"/>
    </row>
    <row r="15" spans="1:19" ht="39.9" customHeight="1" x14ac:dyDescent="0.3">
      <c r="A15" s="4" t="s">
        <v>338</v>
      </c>
      <c r="B15" s="6">
        <v>2021</v>
      </c>
      <c r="C15" s="6">
        <v>3260</v>
      </c>
      <c r="D15" s="16" t="s">
        <v>471</v>
      </c>
      <c r="E15" s="11" t="s">
        <v>136</v>
      </c>
      <c r="F15" s="21" t="s">
        <v>186</v>
      </c>
      <c r="G15" s="2" t="s">
        <v>5</v>
      </c>
      <c r="H15" s="13">
        <v>44173</v>
      </c>
      <c r="I15" s="5" t="s">
        <v>199</v>
      </c>
      <c r="J15" s="2" t="s">
        <v>6</v>
      </c>
      <c r="K15" s="2" t="s">
        <v>22</v>
      </c>
      <c r="L15" s="2" t="s">
        <v>200</v>
      </c>
      <c r="M15" s="13" t="s">
        <v>137</v>
      </c>
      <c r="N15" s="14">
        <v>0.64</v>
      </c>
      <c r="O15" s="14">
        <v>0.32</v>
      </c>
      <c r="P15" s="28" t="s">
        <v>201</v>
      </c>
      <c r="Q15" s="8" t="s">
        <v>490</v>
      </c>
      <c r="R15" s="8" t="s">
        <v>462</v>
      </c>
      <c r="S15" s="8"/>
    </row>
    <row r="16" spans="1:19" ht="48" customHeight="1" x14ac:dyDescent="0.3">
      <c r="A16" s="4" t="s">
        <v>338</v>
      </c>
      <c r="B16" s="6">
        <v>2021</v>
      </c>
      <c r="C16" s="6">
        <v>3270</v>
      </c>
      <c r="D16" s="16" t="s">
        <v>471</v>
      </c>
      <c r="E16" s="11" t="s">
        <v>136</v>
      </c>
      <c r="F16" s="21" t="s">
        <v>187</v>
      </c>
      <c r="G16" s="2" t="s">
        <v>5</v>
      </c>
      <c r="H16" s="13">
        <v>44173</v>
      </c>
      <c r="I16" s="5" t="s">
        <v>202</v>
      </c>
      <c r="J16" s="2" t="s">
        <v>6</v>
      </c>
      <c r="K16" s="2" t="s">
        <v>35</v>
      </c>
      <c r="L16" s="2" t="s">
        <v>168</v>
      </c>
      <c r="M16" s="13" t="s">
        <v>336</v>
      </c>
      <c r="N16" s="14">
        <v>0.64</v>
      </c>
      <c r="O16" s="14">
        <v>0</v>
      </c>
      <c r="P16" s="28" t="s">
        <v>211</v>
      </c>
      <c r="Q16" s="8" t="s">
        <v>490</v>
      </c>
      <c r="R16" s="8" t="s">
        <v>491</v>
      </c>
      <c r="S16" s="8"/>
    </row>
    <row r="17" spans="1:19" ht="39.9" customHeight="1" x14ac:dyDescent="0.3">
      <c r="A17" s="4" t="s">
        <v>338</v>
      </c>
      <c r="B17" s="6">
        <v>2021</v>
      </c>
      <c r="C17" s="6">
        <v>3280</v>
      </c>
      <c r="D17" s="9" t="s">
        <v>474</v>
      </c>
      <c r="E17" s="11" t="s">
        <v>136</v>
      </c>
      <c r="F17" s="21" t="s">
        <v>229</v>
      </c>
      <c r="G17" s="2" t="s">
        <v>5</v>
      </c>
      <c r="H17" s="13">
        <v>44236</v>
      </c>
      <c r="I17" s="5" t="s">
        <v>230</v>
      </c>
      <c r="J17" s="2" t="s">
        <v>6</v>
      </c>
      <c r="K17" s="2" t="s">
        <v>238</v>
      </c>
      <c r="L17" s="2" t="s">
        <v>153</v>
      </c>
      <c r="M17" s="13" t="s">
        <v>232</v>
      </c>
      <c r="N17" s="14">
        <v>0.64</v>
      </c>
      <c r="O17" s="14">
        <v>0</v>
      </c>
      <c r="P17" s="28" t="s">
        <v>233</v>
      </c>
      <c r="Q17" s="8" t="s">
        <v>497</v>
      </c>
      <c r="R17" s="8" t="s">
        <v>422</v>
      </c>
      <c r="S17" s="8"/>
    </row>
    <row r="18" spans="1:19" ht="39.9" customHeight="1" x14ac:dyDescent="0.3">
      <c r="A18" s="4" t="s">
        <v>338</v>
      </c>
      <c r="B18" s="6">
        <v>2021</v>
      </c>
      <c r="C18" s="6">
        <v>3290</v>
      </c>
      <c r="D18" s="16" t="s">
        <v>471</v>
      </c>
      <c r="E18" s="11" t="s">
        <v>134</v>
      </c>
      <c r="F18" s="21" t="s">
        <v>234</v>
      </c>
      <c r="G18" s="2" t="s">
        <v>5</v>
      </c>
      <c r="H18" s="13">
        <v>44236</v>
      </c>
      <c r="I18" s="5" t="s">
        <v>236</v>
      </c>
      <c r="J18" s="2" t="s">
        <v>6</v>
      </c>
      <c r="K18" s="2" t="s">
        <v>239</v>
      </c>
      <c r="L18" s="2" t="s">
        <v>149</v>
      </c>
      <c r="M18" s="13" t="s">
        <v>79</v>
      </c>
      <c r="N18" s="14">
        <v>0.9</v>
      </c>
      <c r="O18" s="14">
        <v>0</v>
      </c>
      <c r="P18" s="28" t="s">
        <v>355</v>
      </c>
      <c r="Q18" s="8" t="s">
        <v>488</v>
      </c>
      <c r="R18" s="8" t="s">
        <v>495</v>
      </c>
      <c r="S18" s="8"/>
    </row>
    <row r="19" spans="1:19" ht="39.9" customHeight="1" x14ac:dyDescent="0.3">
      <c r="A19" s="4" t="s">
        <v>338</v>
      </c>
      <c r="B19" s="6">
        <v>2021</v>
      </c>
      <c r="C19" s="6">
        <v>3300</v>
      </c>
      <c r="D19" s="9" t="s">
        <v>474</v>
      </c>
      <c r="E19" s="11" t="s">
        <v>135</v>
      </c>
      <c r="F19" s="21" t="s">
        <v>235</v>
      </c>
      <c r="G19" s="2" t="s">
        <v>5</v>
      </c>
      <c r="H19" s="13">
        <v>44236</v>
      </c>
      <c r="I19" s="5" t="s">
        <v>237</v>
      </c>
      <c r="J19" s="2" t="s">
        <v>6</v>
      </c>
      <c r="K19" s="2" t="s">
        <v>240</v>
      </c>
      <c r="L19" s="2" t="s">
        <v>168</v>
      </c>
      <c r="M19" s="13" t="s">
        <v>17</v>
      </c>
      <c r="N19" s="14">
        <v>0.5</v>
      </c>
      <c r="O19" s="14">
        <v>0</v>
      </c>
      <c r="P19" s="28" t="s">
        <v>357</v>
      </c>
      <c r="Q19" s="8" t="s">
        <v>500</v>
      </c>
      <c r="R19" s="8" t="s">
        <v>420</v>
      </c>
      <c r="S19" s="8"/>
    </row>
    <row r="20" spans="1:19" ht="39.9" customHeight="1" x14ac:dyDescent="0.3">
      <c r="A20" s="4" t="s">
        <v>338</v>
      </c>
      <c r="B20" s="6">
        <v>2021</v>
      </c>
      <c r="C20" s="6">
        <v>3310</v>
      </c>
      <c r="D20" s="16" t="s">
        <v>471</v>
      </c>
      <c r="E20" s="11" t="s">
        <v>136</v>
      </c>
      <c r="F20" s="21" t="s">
        <v>242</v>
      </c>
      <c r="G20" s="2" t="s">
        <v>5</v>
      </c>
      <c r="H20" s="13">
        <v>44299</v>
      </c>
      <c r="I20" s="5" t="s">
        <v>246</v>
      </c>
      <c r="J20" s="2" t="s">
        <v>6</v>
      </c>
      <c r="K20" s="2" t="s">
        <v>324</v>
      </c>
      <c r="L20" s="2" t="s">
        <v>320</v>
      </c>
      <c r="M20" s="13" t="s">
        <v>137</v>
      </c>
      <c r="N20" s="14">
        <v>1</v>
      </c>
      <c r="O20" s="14">
        <v>0</v>
      </c>
      <c r="P20" s="28" t="s">
        <v>356</v>
      </c>
      <c r="Q20" s="8" t="s">
        <v>490</v>
      </c>
      <c r="R20" s="8" t="s">
        <v>463</v>
      </c>
      <c r="S20" s="8"/>
    </row>
    <row r="21" spans="1:19" ht="55.8" customHeight="1" x14ac:dyDescent="0.3">
      <c r="A21" s="4" t="s">
        <v>338</v>
      </c>
      <c r="B21" s="6">
        <v>2021</v>
      </c>
      <c r="C21" s="6">
        <v>3330</v>
      </c>
      <c r="D21" s="16" t="s">
        <v>471</v>
      </c>
      <c r="E21" s="11" t="s">
        <v>136</v>
      </c>
      <c r="F21" s="21" t="s">
        <v>243</v>
      </c>
      <c r="G21" s="2" t="s">
        <v>5</v>
      </c>
      <c r="H21" s="13">
        <v>44427</v>
      </c>
      <c r="I21" s="5" t="s">
        <v>247</v>
      </c>
      <c r="J21" s="2" t="s">
        <v>6</v>
      </c>
      <c r="K21" s="2" t="s">
        <v>339</v>
      </c>
      <c r="L21" s="2" t="s">
        <v>340</v>
      </c>
      <c r="M21" s="13" t="s">
        <v>369</v>
      </c>
      <c r="N21" s="14">
        <v>1</v>
      </c>
      <c r="O21" s="14">
        <v>0</v>
      </c>
      <c r="P21" s="28" t="s">
        <v>358</v>
      </c>
      <c r="Q21" s="8" t="s">
        <v>488</v>
      </c>
      <c r="R21" s="8" t="s">
        <v>496</v>
      </c>
      <c r="S21" s="8"/>
    </row>
    <row r="22" spans="1:19" ht="45" customHeight="1" x14ac:dyDescent="0.3">
      <c r="A22" s="4" t="s">
        <v>338</v>
      </c>
      <c r="B22" s="6">
        <v>2021</v>
      </c>
      <c r="C22" s="6">
        <v>3360</v>
      </c>
      <c r="D22" s="17" t="s">
        <v>127</v>
      </c>
      <c r="E22" s="11" t="s">
        <v>134</v>
      </c>
      <c r="F22" s="21" t="s">
        <v>249</v>
      </c>
      <c r="G22" s="2" t="s">
        <v>5</v>
      </c>
      <c r="H22" s="13">
        <v>44497</v>
      </c>
      <c r="I22" s="5" t="s">
        <v>254</v>
      </c>
      <c r="J22" s="2" t="s">
        <v>6</v>
      </c>
      <c r="K22" s="2" t="s">
        <v>339</v>
      </c>
      <c r="L22" s="2" t="s">
        <v>320</v>
      </c>
      <c r="M22" s="13" t="s">
        <v>137</v>
      </c>
      <c r="N22" s="14">
        <v>0.71</v>
      </c>
      <c r="O22" s="14">
        <v>0</v>
      </c>
      <c r="P22" s="28" t="s">
        <v>361</v>
      </c>
      <c r="Q22" s="8" t="s">
        <v>492</v>
      </c>
      <c r="R22" s="8" t="s">
        <v>428</v>
      </c>
      <c r="S22" s="8"/>
    </row>
    <row r="23" spans="1:19" ht="55.05" customHeight="1" x14ac:dyDescent="0.3">
      <c r="A23" s="4" t="s">
        <v>338</v>
      </c>
      <c r="B23" s="6">
        <v>2022</v>
      </c>
      <c r="C23" s="6">
        <v>3500</v>
      </c>
      <c r="D23" s="16" t="s">
        <v>471</v>
      </c>
      <c r="E23" s="11" t="s">
        <v>134</v>
      </c>
      <c r="F23" s="21" t="s">
        <v>300</v>
      </c>
      <c r="G23" s="2" t="s">
        <v>5</v>
      </c>
      <c r="H23" s="13">
        <v>44299</v>
      </c>
      <c r="I23" s="5" t="s">
        <v>301</v>
      </c>
      <c r="J23" s="2" t="s">
        <v>6</v>
      </c>
      <c r="K23" s="2" t="s">
        <v>302</v>
      </c>
      <c r="L23" s="2" t="s">
        <v>303</v>
      </c>
      <c r="M23" s="13" t="s">
        <v>140</v>
      </c>
      <c r="N23" s="14">
        <v>1</v>
      </c>
      <c r="O23" s="14">
        <v>0.65</v>
      </c>
      <c r="P23" s="28" t="s">
        <v>314</v>
      </c>
      <c r="Q23" s="8" t="s">
        <v>490</v>
      </c>
      <c r="R23" s="48" t="s">
        <v>416</v>
      </c>
      <c r="S23" s="8"/>
    </row>
    <row r="24" spans="1:19" ht="48" customHeight="1" x14ac:dyDescent="0.3">
      <c r="A24" s="4" t="s">
        <v>338</v>
      </c>
      <c r="B24" s="6">
        <v>2022</v>
      </c>
      <c r="C24" s="6">
        <v>3510</v>
      </c>
      <c r="D24" s="16" t="s">
        <v>471</v>
      </c>
      <c r="E24" s="11" t="s">
        <v>136</v>
      </c>
      <c r="F24" s="21" t="s">
        <v>278</v>
      </c>
      <c r="G24" s="2" t="s">
        <v>5</v>
      </c>
      <c r="H24" s="13">
        <v>44355</v>
      </c>
      <c r="I24" s="5" t="s">
        <v>283</v>
      </c>
      <c r="J24" s="2" t="s">
        <v>6</v>
      </c>
      <c r="K24" s="2" t="s">
        <v>319</v>
      </c>
      <c r="L24" s="2" t="s">
        <v>320</v>
      </c>
      <c r="M24" s="13" t="s">
        <v>336</v>
      </c>
      <c r="N24" s="14">
        <v>0.53</v>
      </c>
      <c r="O24" s="14">
        <v>0</v>
      </c>
      <c r="P24" s="28" t="s">
        <v>326</v>
      </c>
      <c r="Q24" s="8" t="s">
        <v>490</v>
      </c>
      <c r="R24" s="49" t="s">
        <v>439</v>
      </c>
      <c r="S24" s="8"/>
    </row>
    <row r="25" spans="1:19" ht="53.25" customHeight="1" x14ac:dyDescent="0.3">
      <c r="A25" s="4" t="s">
        <v>338</v>
      </c>
      <c r="B25" s="6">
        <v>2022</v>
      </c>
      <c r="C25" s="6">
        <v>3510</v>
      </c>
      <c r="D25" s="16" t="s">
        <v>471</v>
      </c>
      <c r="E25" s="11" t="s">
        <v>136</v>
      </c>
      <c r="F25" s="21" t="s">
        <v>288</v>
      </c>
      <c r="G25" s="2" t="s">
        <v>5</v>
      </c>
      <c r="H25" s="13">
        <v>44497</v>
      </c>
      <c r="I25" s="5" t="s">
        <v>293</v>
      </c>
      <c r="J25" s="2" t="s">
        <v>6</v>
      </c>
      <c r="K25" s="2" t="s">
        <v>311</v>
      </c>
      <c r="L25" s="2" t="s">
        <v>312</v>
      </c>
      <c r="M25" s="13" t="s">
        <v>141</v>
      </c>
      <c r="N25" s="14">
        <v>1</v>
      </c>
      <c r="O25" s="14">
        <v>0.4</v>
      </c>
      <c r="P25" s="28" t="s">
        <v>318</v>
      </c>
      <c r="Q25" s="8" t="s">
        <v>490</v>
      </c>
      <c r="R25" s="49" t="s">
        <v>439</v>
      </c>
      <c r="S25" s="8"/>
    </row>
    <row r="26" spans="1:19" ht="38.25" customHeight="1" x14ac:dyDescent="0.3">
      <c r="A26" s="4" t="s">
        <v>338</v>
      </c>
      <c r="B26" s="6">
        <v>2022</v>
      </c>
      <c r="C26" s="6">
        <v>3520</v>
      </c>
      <c r="D26" s="16" t="s">
        <v>471</v>
      </c>
      <c r="E26" s="11" t="s">
        <v>136</v>
      </c>
      <c r="F26" s="21" t="s">
        <v>282</v>
      </c>
      <c r="G26" s="2" t="s">
        <v>5</v>
      </c>
      <c r="H26" s="13">
        <v>44427</v>
      </c>
      <c r="I26" s="5" t="s">
        <v>287</v>
      </c>
      <c r="J26" s="2" t="s">
        <v>6</v>
      </c>
      <c r="K26" s="2" t="s">
        <v>311</v>
      </c>
      <c r="L26" s="2" t="s">
        <v>325</v>
      </c>
      <c r="M26" s="13" t="s">
        <v>336</v>
      </c>
      <c r="N26" s="14">
        <v>0.93</v>
      </c>
      <c r="O26" s="14">
        <v>0</v>
      </c>
      <c r="P26" s="28" t="s">
        <v>326</v>
      </c>
      <c r="Q26" s="8" t="s">
        <v>490</v>
      </c>
      <c r="R26" s="8" t="s">
        <v>491</v>
      </c>
      <c r="S26" s="8"/>
    </row>
    <row r="27" spans="1:19" ht="38.25" customHeight="1" x14ac:dyDescent="0.3">
      <c r="A27" s="4" t="s">
        <v>338</v>
      </c>
      <c r="B27" s="6">
        <v>2022</v>
      </c>
      <c r="C27" s="6">
        <v>3530</v>
      </c>
      <c r="D27" s="16" t="s">
        <v>471</v>
      </c>
      <c r="E27" s="11" t="s">
        <v>136</v>
      </c>
      <c r="F27" s="21" t="s">
        <v>279</v>
      </c>
      <c r="G27" s="2" t="s">
        <v>5</v>
      </c>
      <c r="H27" s="13">
        <v>44427</v>
      </c>
      <c r="I27" s="5" t="s">
        <v>284</v>
      </c>
      <c r="J27" s="2" t="s">
        <v>6</v>
      </c>
      <c r="K27" s="2" t="s">
        <v>321</v>
      </c>
      <c r="L27" s="2" t="s">
        <v>320</v>
      </c>
      <c r="M27" s="13" t="s">
        <v>336</v>
      </c>
      <c r="N27" s="14">
        <v>1</v>
      </c>
      <c r="O27" s="14">
        <v>0</v>
      </c>
      <c r="P27" s="28" t="s">
        <v>327</v>
      </c>
      <c r="Q27" s="8" t="s">
        <v>490</v>
      </c>
      <c r="R27" s="8" t="s">
        <v>491</v>
      </c>
      <c r="S27" s="8"/>
    </row>
    <row r="28" spans="1:19" ht="38.25" customHeight="1" x14ac:dyDescent="0.3">
      <c r="A28" s="4" t="s">
        <v>338</v>
      </c>
      <c r="B28" s="6">
        <v>2022</v>
      </c>
      <c r="C28" s="6">
        <v>3540</v>
      </c>
      <c r="D28" s="16" t="s">
        <v>471</v>
      </c>
      <c r="E28" s="11" t="s">
        <v>136</v>
      </c>
      <c r="F28" s="21" t="s">
        <v>280</v>
      </c>
      <c r="G28" s="2" t="s">
        <v>5</v>
      </c>
      <c r="H28" s="13">
        <v>44497</v>
      </c>
      <c r="I28" s="5" t="s">
        <v>285</v>
      </c>
      <c r="J28" s="2" t="s">
        <v>6</v>
      </c>
      <c r="K28" s="2" t="s">
        <v>322</v>
      </c>
      <c r="L28" s="2" t="s">
        <v>323</v>
      </c>
      <c r="M28" s="13" t="s">
        <v>336</v>
      </c>
      <c r="N28" s="14">
        <v>1</v>
      </c>
      <c r="O28" s="14">
        <v>0</v>
      </c>
      <c r="P28" s="28" t="s">
        <v>327</v>
      </c>
      <c r="Q28" s="8" t="s">
        <v>490</v>
      </c>
      <c r="R28" s="8" t="s">
        <v>491</v>
      </c>
      <c r="S28" s="8"/>
    </row>
    <row r="29" spans="1:19" ht="38.25" customHeight="1" x14ac:dyDescent="0.3">
      <c r="A29" s="4" t="s">
        <v>338</v>
      </c>
      <c r="B29" s="6">
        <v>2022</v>
      </c>
      <c r="C29" s="6">
        <v>3550</v>
      </c>
      <c r="D29" s="16" t="s">
        <v>471</v>
      </c>
      <c r="E29" s="11" t="s">
        <v>136</v>
      </c>
      <c r="F29" s="21" t="s">
        <v>244</v>
      </c>
      <c r="G29" s="2" t="s">
        <v>5</v>
      </c>
      <c r="H29" s="13">
        <v>44546</v>
      </c>
      <c r="I29" s="5" t="s">
        <v>248</v>
      </c>
      <c r="J29" s="2" t="s">
        <v>6</v>
      </c>
      <c r="K29" s="2" t="s">
        <v>341</v>
      </c>
      <c r="L29" s="2" t="s">
        <v>325</v>
      </c>
      <c r="M29" s="13" t="s">
        <v>336</v>
      </c>
      <c r="N29" s="14">
        <v>0.46</v>
      </c>
      <c r="O29" s="14">
        <v>0</v>
      </c>
      <c r="P29" s="28" t="s">
        <v>359</v>
      </c>
      <c r="Q29" s="8" t="s">
        <v>490</v>
      </c>
      <c r="R29" s="8" t="s">
        <v>491</v>
      </c>
      <c r="S29" s="8"/>
    </row>
    <row r="30" spans="1:19" ht="62.4" customHeight="1" x14ac:dyDescent="0.3">
      <c r="A30" s="4" t="s">
        <v>338</v>
      </c>
      <c r="B30" s="6">
        <v>2022</v>
      </c>
      <c r="C30" s="6">
        <v>3570</v>
      </c>
      <c r="D30" s="17" t="s">
        <v>127</v>
      </c>
      <c r="E30" s="11" t="s">
        <v>136</v>
      </c>
      <c r="F30" s="21" t="s">
        <v>292</v>
      </c>
      <c r="G30" s="2" t="s">
        <v>5</v>
      </c>
      <c r="H30" s="13">
        <v>44651</v>
      </c>
      <c r="I30" s="5" t="s">
        <v>297</v>
      </c>
      <c r="J30" s="2" t="s">
        <v>6</v>
      </c>
      <c r="K30" s="2" t="s">
        <v>310</v>
      </c>
      <c r="L30" s="2" t="s">
        <v>305</v>
      </c>
      <c r="M30" s="13" t="s">
        <v>113</v>
      </c>
      <c r="N30" s="14">
        <v>0.7</v>
      </c>
      <c r="O30" s="14">
        <v>0</v>
      </c>
      <c r="P30" s="28" t="s">
        <v>317</v>
      </c>
      <c r="Q30" s="8" t="s">
        <v>492</v>
      </c>
      <c r="R30" s="8" t="s">
        <v>458</v>
      </c>
      <c r="S30" s="8"/>
    </row>
    <row r="31" spans="1:19" ht="46.2" customHeight="1" x14ac:dyDescent="0.3">
      <c r="A31" s="4" t="s">
        <v>338</v>
      </c>
      <c r="B31" s="6">
        <v>2022</v>
      </c>
      <c r="C31" s="6">
        <v>3590</v>
      </c>
      <c r="D31" s="16" t="s">
        <v>471</v>
      </c>
      <c r="E31" s="11" t="s">
        <v>136</v>
      </c>
      <c r="F31" s="21" t="s">
        <v>270</v>
      </c>
      <c r="G31" s="2" t="s">
        <v>417</v>
      </c>
      <c r="H31" s="13"/>
      <c r="I31" s="5" t="s">
        <v>276</v>
      </c>
      <c r="J31" s="2" t="s">
        <v>6</v>
      </c>
      <c r="K31" s="2" t="s">
        <v>342</v>
      </c>
      <c r="L31" s="2" t="s">
        <v>320</v>
      </c>
      <c r="M31" s="13" t="s">
        <v>138</v>
      </c>
      <c r="N31" s="14">
        <v>0.85</v>
      </c>
      <c r="O31" s="14">
        <v>0</v>
      </c>
      <c r="P31" s="28" t="s">
        <v>367</v>
      </c>
      <c r="Q31" s="8" t="s">
        <v>492</v>
      </c>
      <c r="R31" s="8" t="s">
        <v>429</v>
      </c>
      <c r="S31" s="8"/>
    </row>
    <row r="32" spans="1:19" ht="61.2" customHeight="1" x14ac:dyDescent="0.3">
      <c r="A32" s="4" t="s">
        <v>338</v>
      </c>
      <c r="B32" s="6">
        <v>2023</v>
      </c>
      <c r="C32" s="6">
        <v>3700</v>
      </c>
      <c r="D32" s="16" t="s">
        <v>471</v>
      </c>
      <c r="E32" s="11" t="s">
        <v>134</v>
      </c>
      <c r="F32" s="21" t="s">
        <v>258</v>
      </c>
      <c r="G32" s="2" t="s">
        <v>5</v>
      </c>
      <c r="H32" s="13">
        <v>44651</v>
      </c>
      <c r="I32" s="5" t="s">
        <v>329</v>
      </c>
      <c r="J32" s="2" t="s">
        <v>6</v>
      </c>
      <c r="K32" s="2" t="s">
        <v>346</v>
      </c>
      <c r="L32" s="2" t="s">
        <v>347</v>
      </c>
      <c r="M32" s="13" t="s">
        <v>372</v>
      </c>
      <c r="N32" s="14">
        <v>0.8</v>
      </c>
      <c r="O32" s="14">
        <v>0</v>
      </c>
      <c r="P32" s="28" t="s">
        <v>364</v>
      </c>
      <c r="Q32" s="8" t="s">
        <v>488</v>
      </c>
      <c r="R32" s="48" t="s">
        <v>493</v>
      </c>
      <c r="S32" s="8"/>
    </row>
    <row r="33" spans="1:19" ht="59.4" customHeight="1" x14ac:dyDescent="0.3">
      <c r="A33" s="4" t="s">
        <v>338</v>
      </c>
      <c r="B33" s="6">
        <v>2023</v>
      </c>
      <c r="C33" s="6">
        <v>3700</v>
      </c>
      <c r="D33" s="16" t="s">
        <v>471</v>
      </c>
      <c r="E33" s="11" t="s">
        <v>134</v>
      </c>
      <c r="F33" s="21" t="s">
        <v>290</v>
      </c>
      <c r="G33" s="2" t="s">
        <v>5</v>
      </c>
      <c r="H33" s="13">
        <v>44651</v>
      </c>
      <c r="I33" s="5" t="s">
        <v>295</v>
      </c>
      <c r="J33" s="2" t="s">
        <v>6</v>
      </c>
      <c r="K33" s="2" t="s">
        <v>306</v>
      </c>
      <c r="L33" s="2" t="s">
        <v>307</v>
      </c>
      <c r="M33" s="13" t="s">
        <v>370</v>
      </c>
      <c r="N33" s="14">
        <v>0.65</v>
      </c>
      <c r="O33" s="14">
        <v>0</v>
      </c>
      <c r="P33" s="28" t="s">
        <v>315</v>
      </c>
      <c r="Q33" s="8" t="s">
        <v>488</v>
      </c>
      <c r="R33" s="48" t="s">
        <v>493</v>
      </c>
      <c r="S33" s="8"/>
    </row>
    <row r="34" spans="1:19" ht="66" x14ac:dyDescent="0.3">
      <c r="A34" s="4" t="s">
        <v>338</v>
      </c>
      <c r="B34" s="6">
        <v>2023</v>
      </c>
      <c r="C34" s="6">
        <v>3710</v>
      </c>
      <c r="D34" s="16" t="s">
        <v>471</v>
      </c>
      <c r="E34" s="11" t="s">
        <v>134</v>
      </c>
      <c r="F34" s="21" t="s">
        <v>291</v>
      </c>
      <c r="G34" s="2" t="s">
        <v>5</v>
      </c>
      <c r="H34" s="13">
        <v>44679</v>
      </c>
      <c r="I34" s="5" t="s">
        <v>296</v>
      </c>
      <c r="J34" s="2" t="s">
        <v>6</v>
      </c>
      <c r="K34" s="2" t="s">
        <v>308</v>
      </c>
      <c r="L34" s="2" t="s">
        <v>309</v>
      </c>
      <c r="M34" s="13" t="s">
        <v>141</v>
      </c>
      <c r="N34" s="14">
        <v>1</v>
      </c>
      <c r="O34" s="14">
        <v>0.64</v>
      </c>
      <c r="P34" s="28" t="s">
        <v>316</v>
      </c>
      <c r="Q34" s="8" t="s">
        <v>488</v>
      </c>
      <c r="R34" s="49" t="s">
        <v>494</v>
      </c>
      <c r="S34" s="8"/>
    </row>
    <row r="35" spans="1:19" ht="45.6" x14ac:dyDescent="0.3">
      <c r="A35" s="4" t="s">
        <v>338</v>
      </c>
      <c r="B35" s="6">
        <v>2023</v>
      </c>
      <c r="C35" s="6">
        <v>3720</v>
      </c>
      <c r="D35" s="16" t="s">
        <v>471</v>
      </c>
      <c r="E35" s="11" t="s">
        <v>136</v>
      </c>
      <c r="F35" s="21" t="s">
        <v>476</v>
      </c>
      <c r="G35" s="2" t="s">
        <v>477</v>
      </c>
      <c r="H35" s="13"/>
      <c r="I35" s="5" t="s">
        <v>478</v>
      </c>
      <c r="J35" s="2" t="s">
        <v>6</v>
      </c>
      <c r="K35" s="2" t="s">
        <v>311</v>
      </c>
      <c r="L35" s="2" t="s">
        <v>352</v>
      </c>
      <c r="M35" s="13" t="s">
        <v>137</v>
      </c>
      <c r="N35" s="14">
        <v>0.4</v>
      </c>
      <c r="O35" s="14">
        <v>0</v>
      </c>
      <c r="P35" s="28" t="s">
        <v>480</v>
      </c>
      <c r="Q35" s="8" t="s">
        <v>490</v>
      </c>
      <c r="R35" s="49" t="s">
        <v>479</v>
      </c>
      <c r="S35" s="8"/>
    </row>
    <row r="36" spans="1:19" ht="49.8" customHeight="1" x14ac:dyDescent="0.3">
      <c r="A36" s="4" t="s">
        <v>338</v>
      </c>
      <c r="B36" s="6">
        <v>2025</v>
      </c>
      <c r="C36" s="6">
        <v>4500</v>
      </c>
      <c r="D36" s="9" t="s">
        <v>474</v>
      </c>
      <c r="E36" s="11" t="s">
        <v>136</v>
      </c>
      <c r="F36" s="21" t="s">
        <v>227</v>
      </c>
      <c r="G36" s="2" t="s">
        <v>5</v>
      </c>
      <c r="H36" s="13">
        <v>44427</v>
      </c>
      <c r="I36" s="5" t="s">
        <v>228</v>
      </c>
      <c r="J36" s="2" t="s">
        <v>6</v>
      </c>
      <c r="K36" s="2" t="s">
        <v>216</v>
      </c>
      <c r="L36" s="2" t="s">
        <v>371</v>
      </c>
      <c r="M36" s="13" t="s">
        <v>336</v>
      </c>
      <c r="N36" s="14">
        <v>0.44</v>
      </c>
      <c r="O36" s="14">
        <v>0.04</v>
      </c>
      <c r="P36" s="28" t="s">
        <v>368</v>
      </c>
      <c r="Q36" s="8" t="s">
        <v>489</v>
      </c>
      <c r="R36" s="8" t="s">
        <v>438</v>
      </c>
      <c r="S36" s="8"/>
    </row>
  </sheetData>
  <autoFilter ref="A2:S36" xr:uid="{095A4B86-6E83-4303-AF87-A0B9BA753883}"/>
  <conditionalFormatting sqref="G25:G26 H25 G11:H23 G4:H8">
    <cfRule type="containsText" dxfId="15" priority="20" operator="containsText" text="Pending">
      <formula>NOT(ISERROR(SEARCH("Pending",G4)))</formula>
    </cfRule>
  </conditionalFormatting>
  <conditionalFormatting sqref="H26">
    <cfRule type="containsText" dxfId="14" priority="19" operator="containsText" text="Pending">
      <formula>NOT(ISERROR(SEARCH("Pending",H26)))</formula>
    </cfRule>
  </conditionalFormatting>
  <conditionalFormatting sqref="G27:H27">
    <cfRule type="containsText" dxfId="13" priority="18" operator="containsText" text="Pending">
      <formula>NOT(ISERROR(SEARCH("Pending",G27)))</formula>
    </cfRule>
  </conditionalFormatting>
  <conditionalFormatting sqref="G28:H28">
    <cfRule type="containsText" dxfId="12" priority="17" operator="containsText" text="Pending">
      <formula>NOT(ISERROR(SEARCH("Pending",G28)))</formula>
    </cfRule>
  </conditionalFormatting>
  <conditionalFormatting sqref="G30:H30 G31:G32">
    <cfRule type="containsText" dxfId="11" priority="16" operator="containsText" text="Pending">
      <formula>NOT(ISERROR(SEARCH("Pending",G30)))</formula>
    </cfRule>
  </conditionalFormatting>
  <conditionalFormatting sqref="H31">
    <cfRule type="containsText" dxfId="10" priority="15" operator="containsText" text="Pending">
      <formula>NOT(ISERROR(SEARCH("Pending",H31)))</formula>
    </cfRule>
  </conditionalFormatting>
  <conditionalFormatting sqref="H32">
    <cfRule type="containsText" dxfId="9" priority="14" operator="containsText" text="Pending">
      <formula>NOT(ISERROR(SEARCH("Pending",H32)))</formula>
    </cfRule>
  </conditionalFormatting>
  <conditionalFormatting sqref="H29">
    <cfRule type="containsText" dxfId="8" priority="13" operator="containsText" text="Pending">
      <formula>NOT(ISERROR(SEARCH("Pending",H29)))</formula>
    </cfRule>
  </conditionalFormatting>
  <conditionalFormatting sqref="G29">
    <cfRule type="containsText" dxfId="7" priority="12" operator="containsText" text="Pending">
      <formula>NOT(ISERROR(SEARCH("Pending",G29)))</formula>
    </cfRule>
  </conditionalFormatting>
  <conditionalFormatting sqref="G33:H33">
    <cfRule type="containsText" dxfId="6" priority="8" operator="containsText" text="Pending">
      <formula>NOT(ISERROR(SEARCH("Pending",G33)))</formula>
    </cfRule>
  </conditionalFormatting>
  <conditionalFormatting sqref="G24:H24">
    <cfRule type="containsText" dxfId="5" priority="9" operator="containsText" text="Pending">
      <formula>NOT(ISERROR(SEARCH("Pending",G24)))</formula>
    </cfRule>
  </conditionalFormatting>
  <conditionalFormatting sqref="G34:H34">
    <cfRule type="containsText" dxfId="4" priority="7" operator="containsText" text="Pending">
      <formula>NOT(ISERROR(SEARCH("Pending",G34)))</formula>
    </cfRule>
  </conditionalFormatting>
  <conditionalFormatting sqref="G36:H36">
    <cfRule type="containsText" dxfId="3" priority="6" operator="containsText" text="Pending">
      <formula>NOT(ISERROR(SEARCH("Pending",G36)))</formula>
    </cfRule>
  </conditionalFormatting>
  <conditionalFormatting sqref="G3:H3">
    <cfRule type="containsText" dxfId="2" priority="4" operator="containsText" text="Pending">
      <formula>NOT(ISERROR(SEARCH("Pending",G3)))</formula>
    </cfRule>
  </conditionalFormatting>
  <conditionalFormatting sqref="G9:H10">
    <cfRule type="containsText" dxfId="1" priority="2" operator="containsText" text="Pending">
      <formula>NOT(ISERROR(SEARCH("Pending",G9)))</formula>
    </cfRule>
  </conditionalFormatting>
  <conditionalFormatting sqref="G35:H35">
    <cfRule type="containsText" dxfId="0" priority="1" operator="containsText" text="Pending">
      <formula>NOT(ISERROR(SEARCH("Pending",G35)))</formula>
    </cfRule>
  </conditionalFormatting>
  <dataValidations count="8">
    <dataValidation type="list" allowBlank="1" showInputMessage="1" showErrorMessage="1" sqref="B14" xr:uid="{9B0752D3-F2A4-4925-BE5A-26C0A53D925E}">
      <formula1>"2011,2012,2013,2014,2015,2016,2017,2018,2019,2020,2021,2022,2023,2024,2025"</formula1>
    </dataValidation>
    <dataValidation type="list" allowBlank="1" showInputMessage="1" showErrorMessage="1" sqref="J3:J24 J26:J36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3:A4" xr:uid="{1CAB3BE4-2517-4FCC-A43E-2223DD5CC594}">
      <formula1>"Business Strategy,Efficiencies / Enhancements,Regulatory,Technical Foundation"</formula1>
    </dataValidation>
    <dataValidation type="list" allowBlank="1" showInputMessage="1" showErrorMessage="1" sqref="B15:B24 B3:B4 B6:B13" xr:uid="{8B79A9AD-AB90-4B8C-B620-7099B1D584B4}">
      <formula1>"2011,2012,2013,2014,2015,2016,2017,2018,2019,2020,2021,2022,2023"</formula1>
    </dataValidation>
    <dataValidation type="list" allowBlank="1" showInputMessage="1" showErrorMessage="1" sqref="G3:G4 G6:G34 G36" xr:uid="{055640D7-7A21-421A-B6E1-349943C65531}">
      <formula1>"Pending TAC Approval, Pending PUCT Approval, PPL"</formula1>
    </dataValidation>
    <dataValidation type="list" allowBlank="1" showInputMessage="1" showErrorMessage="1" sqref="A5:A36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E3:E36" xr:uid="{5B33956A-3D39-40DC-82C8-E281AB4DAF2C}">
      <formula1>"1 - High,2 - Medium,3 - Low"</formula1>
    </dataValidation>
    <dataValidation type="list" allowBlank="1" showInputMessage="1" showErrorMessage="1" sqref="D3:D36" xr:uid="{C07C736F-D291-4459-AABA-53BAA781C840}">
      <formula1>"1 - Regulatory,2 - High Priority,3 - Consider When Resources are Available,4 - Consider When Efficiences Exist With Another Effort,5 - Dependent on Other Project,9 - No Action Needed"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Approach - Structure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Troy</dc:creator>
  <cp:lastModifiedBy>Anderson, Troy</cp:lastModifiedBy>
  <dcterms:created xsi:type="dcterms:W3CDTF">2020-07-27T20:02:27Z</dcterms:created>
  <dcterms:modified xsi:type="dcterms:W3CDTF">2022-07-01T20:04:33Z</dcterms:modified>
</cp:coreProperties>
</file>