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<sst xmlns="http://schemas.openxmlformats.org/spreadsheetml/2006/main" count="153" uniqueCount="103">
  <si>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</si>
  <si>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</si>
  <si>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</si>
  <si>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</si>
  <si>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</si>
  <si>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</si>
  <si>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</si>
  <si>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</si>
  <si>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</si>
  <si>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</si>
  <si>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</si>
  <si>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</si>
  <si>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</si>
  <si>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</si>
  <si>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</si>
  <si>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</si>
  <si>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</si>
  <si>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</si>
  <si>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</si>
  <si>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</si>
  <si>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</si>
  <si>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</si>
  <si>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</si>
  <si>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</si>
  <si>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</si>
  <si>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</si>
  <si>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</si>
  <si>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</si>
  <si>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</si>
  <si>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</si>
  <si>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</si>
  <si>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</si>
  <si>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</si>
  <si>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</si>
  <si>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</si>
  <si>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</si>
  <si>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</si>
  <si>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</si>
  <si>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</si>
  <si>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</si>
  <si>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</si>
  <si>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</si>
  <si>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</si>
  <si>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</si>
  <si>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</si>
  <si>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</si>
  <si>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</si>
  <si>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</si>
  <si>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</si>
  <si>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</si>
  <si>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</si>
  <si>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</si>
  <si>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</si>
  <si>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</si>
  <si>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</si>
  <si>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</si>
  <si>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</si>
  <si>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</si>
  <si>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</si>
  <si>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</si>
  <si>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</si>
  <si>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</si>
  <si>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</si>
  <si>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</si>
  <si>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</si>
  <si>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</si>
  <si>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</si>
  <si>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</si>
  <si>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</si>
  <si>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</si>
  <si>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</si>
  <si>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Eric Goff</t>
  </si>
  <si>
    <t>Bryan Sams</t>
  </si>
  <si>
    <t>Calpine Corporation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</si>
  <si>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</si>
  <si>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</si>
  <si>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</si>
  <si>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</si>
  <si>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</si>
  <si>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</si>
  <si>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</si>
  <si>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</si>
  <si>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</si>
  <si>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</si>
  <si>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</si>
  <si>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</si>
  <si>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Emily Jolly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</si>
  <si>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</si>
  <si>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</si>
  <si>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</si>
  <si>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</si>
  <si>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</si>
  <si>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</si>
  <si>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City of Dallas</t>
  </si>
  <si>
    <t>Mike Wise (Katie Rich)</t>
  </si>
  <si>
    <t xml:space="preserve">Alicia Loving (Murali Sithuraj) </t>
  </si>
  <si>
    <t>Richard Ross (Blake Gross)</t>
  </si>
  <si>
    <t>Keith Nix (Collin Martin)</t>
  </si>
  <si>
    <t>TAC Motion:  To recommend approval of NPRR1112 as recommended by PRS in the 4/6/22 PRS Report</t>
  </si>
  <si>
    <t>Date:  April 13, 2022</t>
  </si>
  <si>
    <t>Garret Kent (Bill Smith)</t>
  </si>
  <si>
    <t>Motion Passes</t>
  </si>
  <si>
    <t>2/3 of non-abst TAC Votes = 17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</si>
</sst>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47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98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101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102</v>
      </c>
      <c r="H4" s="56"/>
      <c r="I4" s="41" t="s">
        <v>32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33</v>
      </c>
      <c r="G5" s="51">
        <f>IF((G63+H63)=0,"",G63)</f>
        <v>23</v>
      </c>
      <c r="H5" s="51">
        <f>IF((G63+H63)=0,"",H63)</f>
        <v>2</v>
      </c>
      <c r="I5" s="51">
        <f>I63</f>
        <v>5</v>
      </c>
    </row>
    <row r="6" spans="2:9" ht="22.5" customHeight="1">
      <c r="B6" s="39" t="s">
        <v>74</v>
      </c>
      <c r="C6" s="4"/>
      <c r="D6" s="8"/>
      <c r="E6" s="4"/>
      <c r="F6" s="6"/>
      <c r="G6" s="50">
        <f>_xlfn.IFERROR(SegmentVoteYes/(SegmentVoteYes+SegmentVoteNo),"")</f>
        <v>0.92</v>
      </c>
      <c r="H6" s="50">
        <f>_xlfn.IFERROR(SegmentVoteNo/(SegmentVoteYes+SegmentVoteNo),"")</f>
        <v>0.08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39</v>
      </c>
      <c r="C11" s="24"/>
      <c r="D11" s="31" t="s">
        <v>17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93</v>
      </c>
      <c r="C12" s="24"/>
      <c r="D12" s="31" t="s">
        <v>17</v>
      </c>
      <c r="E12" s="25" t="s">
        <v>84</v>
      </c>
      <c r="F12" s="17" t="s">
        <v>13</v>
      </c>
      <c r="G12" s="26"/>
      <c r="H12" s="26"/>
      <c r="I12" s="12" t="s">
        <v>21</v>
      </c>
    </row>
    <row r="13" spans="2:9" ht="12.75">
      <c r="B13" s="24" t="s">
        <v>46</v>
      </c>
      <c r="C13" s="24"/>
      <c r="D13" s="31" t="s">
        <v>18</v>
      </c>
      <c r="E13" s="25" t="s">
        <v>100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71</v>
      </c>
      <c r="F15" s="17" t="s">
        <v>13</v>
      </c>
      <c r="G15" s="26"/>
      <c r="H15" s="26">
        <v>1</v>
      </c>
      <c r="I15" s="12"/>
    </row>
    <row r="16" spans="2:9" ht="12.75">
      <c r="B16" s="24" t="s">
        <v>34</v>
      </c>
      <c r="C16" s="24"/>
      <c r="D16" s="31" t="s">
        <v>16</v>
      </c>
      <c r="E16" s="25" t="s">
        <v>83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3</v>
      </c>
      <c r="H18" s="22">
        <f>SUM(H10:H17)</f>
        <v>2</v>
      </c>
      <c r="I18" s="20">
        <f>COUNTA(I10:I17)</f>
        <v>1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52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85</v>
      </c>
      <c r="C22" s="15"/>
      <c r="D22" s="15"/>
      <c r="E22" s="16" t="s">
        <v>86</v>
      </c>
      <c r="F22" s="17" t="s">
        <v>13</v>
      </c>
      <c r="G22" s="18"/>
      <c r="H22" s="18"/>
      <c r="I22" s="12" t="s">
        <v>21</v>
      </c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/>
      <c r="H23" s="18"/>
      <c r="I23" s="12" t="s">
        <v>21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2</v>
      </c>
      <c r="H25" s="22">
        <f>SUM(H19:H24)</f>
        <v>0</v>
      </c>
      <c r="I25" s="20">
        <f>COUNTA(I19:I24)</f>
        <v>2</v>
      </c>
    </row>
    <row r="26" spans="2:9" ht="12.75">
      <c r="B26" s="39" t="s">
        <v>82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56</v>
      </c>
      <c r="F27" s="17" t="s">
        <v>13</v>
      </c>
      <c r="G27" s="26">
        <v>1</v>
      </c>
      <c r="H27" s="26"/>
      <c r="I27" s="12"/>
    </row>
    <row r="28" spans="2:9" ht="12.75">
      <c r="B28" s="24" t="s">
        <v>57</v>
      </c>
      <c r="C28" s="24"/>
      <c r="D28" s="24"/>
      <c r="E28" s="25" t="s">
        <v>62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73</v>
      </c>
      <c r="C29" s="24"/>
      <c r="D29" s="24"/>
      <c r="E29" s="25" t="s">
        <v>72</v>
      </c>
      <c r="F29" s="17" t="s">
        <v>13</v>
      </c>
      <c r="G29" s="26"/>
      <c r="H29" s="26"/>
      <c r="I29" s="12" t="s">
        <v>21</v>
      </c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69</v>
      </c>
      <c r="C35" s="24"/>
      <c r="D35" s="24"/>
      <c r="E35" s="25" t="s">
        <v>70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64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55</v>
      </c>
      <c r="F41" s="17" t="s">
        <v>13</v>
      </c>
      <c r="G41" s="26">
        <v>1</v>
      </c>
      <c r="H41" s="26"/>
      <c r="I41" s="12"/>
    </row>
    <row r="42" spans="2:9" ht="12.75">
      <c r="B42" s="24" t="s">
        <v>49</v>
      </c>
      <c r="C42" s="24"/>
      <c r="D42" s="24"/>
      <c r="E42" s="25" t="s">
        <v>50</v>
      </c>
      <c r="F42" s="17" t="s">
        <v>13</v>
      </c>
      <c r="G42" s="26">
        <v>1</v>
      </c>
      <c r="H42" s="26"/>
      <c r="I42" s="12"/>
    </row>
    <row r="43" spans="2:9" ht="12.75">
      <c r="B43" s="24" t="s">
        <v>79</v>
      </c>
      <c r="C43" s="24"/>
      <c r="D43" s="24"/>
      <c r="E43" s="25" t="s">
        <v>80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58</v>
      </c>
      <c r="C48" s="24"/>
      <c r="D48" s="24"/>
      <c r="E48" s="25" t="s">
        <v>59</v>
      </c>
      <c r="F48" s="17" t="s">
        <v>13</v>
      </c>
      <c r="G48" s="26">
        <v>1</v>
      </c>
      <c r="H48" s="26"/>
      <c r="I48" s="12"/>
    </row>
    <row r="49" spans="2:9" ht="12.75">
      <c r="B49" s="24" t="s">
        <v>68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96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66</v>
      </c>
      <c r="F55" s="17" t="s">
        <v>13</v>
      </c>
      <c r="G55" s="26">
        <v>1</v>
      </c>
      <c r="H55" s="26"/>
      <c r="I55" s="12"/>
    </row>
    <row r="56" spans="2:9" ht="12.75">
      <c r="B56" s="24" t="s">
        <v>51</v>
      </c>
      <c r="C56" s="24"/>
      <c r="D56" s="24"/>
      <c r="E56" s="25" t="s">
        <v>61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95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67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23</v>
      </c>
      <c r="H63" s="34">
        <f>H25+H60+H53+H32+H18+H46+H39</f>
        <v>2</v>
      </c>
      <c r="I63" s="20">
        <f>I25+I60+I53+I32+I18+I46+I39</f>
        <v>5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040622</cp:lastModifiedBy>
  <cp:lastPrinted>2005-12-01T13:49:02Z</cp:lastPrinted>
  <dcterms:created xsi:type="dcterms:W3CDTF">2000-03-13T15:50:20Z</dcterms:created>
  <dcterms:modified xsi:type="dcterms:W3CDTF">2022-04-13T15:08:43Z</dcterms:modified>
  <cp:category/>
  <cp:version/>
  <cp:contentType/>
  <cp:contentStatus/>
</cp:coreProperties>
</file>