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'Vote'!$E$25:$I$32</definedName>
    <definedName name="clearIndGenVote">'Vote'!$G$25:$I$32</definedName>
    <definedName name="clearIndREP">'Vote'!$E$41:$I$43</definedName>
    <definedName name="clearIndREPVote">'Vote'!$G$41:$I$43</definedName>
    <definedName name="clearIOU">'Vote'!$E$46:$I$48</definedName>
    <definedName name="clearIOUVote">'Vote'!$G$46:$I$48</definedName>
    <definedName name="clearMarketers">'Vote'!$E$35:$I$38</definedName>
    <definedName name="clearMarketersVote">'Vote'!$G$35:$I$38</definedName>
    <definedName name="clearMuni">'Vote'!$E$51:$I$58</definedName>
    <definedName name="clearMuniVote">'Vote'!$G$51:$I$58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'Vote'!$F$44</definedName>
    <definedName name="countIndREPAbstain">'Vote'!$I$44</definedName>
    <definedName name="countIOU">'Vote'!$F$49</definedName>
    <definedName name="countIOUAbstain">'Vote'!$I$49</definedName>
    <definedName name="countMarketers">'Vote'!$F$39</definedName>
    <definedName name="countMarketersAbstain">'Vote'!$I$39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'Vote'!$G$24:$I$33</definedName>
    <definedName name="IndREP">'Vote'!$G$40:$I$44</definedName>
    <definedName name="IOU">'Vote'!$G$45:$I$49</definedName>
    <definedName name="Marketers">'Vote'!$G$34:$I$39</definedName>
    <definedName name="MotionStatus">'Vote'!$G$3</definedName>
    <definedName name="muni">'Vote'!$G$50:$I$59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<sst xmlns="http://schemas.openxmlformats.org/spreadsheetml/2006/main" count="140" uniqueCount="97">
  <si>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</si>
  <si>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</si>
  <si>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</si>
  <si>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</si>
  <si>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</si>
  <si>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</si>
  <si>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</si>
  <si>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</si>
  <si>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</si>
  <si>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</si>
  <si>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</si>
  <si>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</si>
  <si>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</si>
  <si>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</si>
  <si>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</si>
  <si>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</si>
  <si>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</si>
  <si>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</si>
  <si>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</si>
  <si>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</si>
  <si>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</si>
  <si>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</si>
  <si>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</si>
  <si>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</si>
  <si>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</si>
  <si>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</si>
  <si>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</si>
  <si>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</si>
  <si>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</si>
  <si>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</si>
  <si>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</si>
  <si>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</si>
  <si>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</si>
  <si>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</si>
  <si>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</si>
  <si>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</si>
  <si>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</si>
  <si>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</si>
  <si>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</si>
  <si>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</si>
  <si>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</si>
  <si>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</si>
  <si>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</si>
  <si>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</si>
  <si>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</si>
  <si>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</si>
  <si>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</si>
  <si>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</si>
  <si>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</si>
  <si>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</si>
  <si>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</si>
  <si>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</si>
  <si>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</si>
  <si>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</si>
  <si>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</si>
  <si>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</si>
  <si>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</si>
  <si>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</si>
  <si>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</si>
  <si>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</si>
  <si>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</si>
  <si>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</si>
  <si>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</si>
  <si>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April 6, 2022</t>
  </si>
  <si>
    <t>Dual Drive Technologies</t>
  </si>
  <si>
    <t>City of Eastland</t>
  </si>
  <si>
    <t>Mark Dreyfus</t>
  </si>
  <si>
    <t>Fayette Electric Cooperative</t>
  </si>
  <si>
    <t>Lower Colorado River Authority</t>
  </si>
  <si>
    <t>Ramsey Cripe</t>
  </si>
  <si>
    <t>Andy Nguyen</t>
  </si>
  <si>
    <t>Tesla</t>
  </si>
  <si>
    <t>Enel Green Power NA</t>
  </si>
  <si>
    <t>Calpine</t>
  </si>
  <si>
    <t>Arushi Sharma Frank</t>
  </si>
  <si>
    <t>Ann Coultas</t>
  </si>
  <si>
    <t>Bryan Sams</t>
  </si>
  <si>
    <t>Austin Energy</t>
  </si>
  <si>
    <t>GEUS</t>
  </si>
  <si>
    <t xml:space="preserve">Floresville Electric Light &amp; Power </t>
  </si>
  <si>
    <t>Kerrville Public Utility Board</t>
  </si>
  <si>
    <t>Garland Power &amp; Light</t>
  </si>
  <si>
    <t>Murali Sithuraj</t>
  </si>
  <si>
    <t>Ashley Cotton</t>
  </si>
  <si>
    <t>Marcy Jacobs</t>
  </si>
  <si>
    <t>Mike Wittler</t>
  </si>
  <si>
    <t>Curtis Campo</t>
  </si>
  <si>
    <t>ENGIE</t>
  </si>
  <si>
    <t>Bob Helton</t>
  </si>
  <si>
    <t>Jupiter Power</t>
  </si>
  <si>
    <t>Caitlin Smith</t>
  </si>
  <si>
    <t>EDF Trading</t>
  </si>
  <si>
    <t>Kevin Bunch</t>
  </si>
  <si>
    <t>Chance Turner</t>
  </si>
  <si>
    <t>PRS Motion:    To table NPRR1108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</si>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</sst>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9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9" applyNumberFormat="1" applyFont="1" applyFill="1" applyBorder="1" applyAlignment="1">
      <alignment horizontal="center" vertical="center"/>
    </xf>
    <xf numFmtId="1" fontId="4" fillId="8" borderId="10" xfId="59" applyNumberFormat="1" applyFont="1" applyFill="1" applyBorder="1" applyAlignment="1">
      <alignment horizontal="center" vertical="center"/>
    </xf>
    <xf numFmtId="167" fontId="4" fillId="16" borderId="10" xfId="59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41" activePane="bottomLeft" state="frozen"/>
      <selection pane="topLeft" activeCell="A1" sqref="A1"/>
      <selection pane="bottomLeft" activeCell="H57" sqref="H5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6" t="s">
        <v>21</v>
      </c>
      <c r="G3" s="65" t="s">
        <v>96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IF((G62+H62)=0,"",G62)</f>
        <v>5.416666666666666</v>
      </c>
      <c r="H5" s="59">
        <f>IF((G62+H62)=0,"",H62)</f>
        <v>1.5833333333333333</v>
      </c>
      <c r="I5" s="60">
        <f>I62</f>
        <v>2</v>
      </c>
    </row>
    <row r="6" spans="2:9" ht="22.5" customHeight="1">
      <c r="B6" s="6" t="s">
        <v>55</v>
      </c>
      <c r="C6" s="14"/>
      <c r="D6" s="15"/>
      <c r="E6" s="16"/>
      <c r="F6" s="62" t="s">
        <v>95</v>
      </c>
      <c r="G6" s="61">
        <f>G63</f>
        <v>0.7738095238095238</v>
      </c>
      <c r="H6" s="61">
        <f>H63</f>
        <v>0.22619047619047622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0.16666666666666666</v>
      </c>
      <c r="H11" s="33"/>
      <c r="I11" s="20"/>
    </row>
    <row r="12" spans="2:9" ht="11.25">
      <c r="B12" s="32" t="s">
        <v>64</v>
      </c>
      <c r="C12" s="34"/>
      <c r="D12" s="37" t="s">
        <v>18</v>
      </c>
      <c r="E12" s="24" t="s">
        <v>93</v>
      </c>
      <c r="F12" s="33" t="s">
        <v>14</v>
      </c>
      <c r="G12" s="51">
        <v>0.16666666666666666</v>
      </c>
      <c r="H12" s="33"/>
      <c r="I12" s="20"/>
    </row>
    <row r="13" spans="2:9" ht="11.25">
      <c r="B13" s="32" t="s">
        <v>65</v>
      </c>
      <c r="C13" s="34"/>
      <c r="D13" s="37" t="s">
        <v>17</v>
      </c>
      <c r="E13" s="24" t="s">
        <v>66</v>
      </c>
      <c r="F13" s="33" t="s">
        <v>14</v>
      </c>
      <c r="G13" s="51">
        <v>0.3333333333333333</v>
      </c>
      <c r="H13" s="33"/>
      <c r="I13" s="20"/>
    </row>
    <row r="14" spans="2:9" ht="11.25">
      <c r="B14" s="32" t="s">
        <v>62</v>
      </c>
      <c r="C14" s="34"/>
      <c r="D14" s="37" t="s">
        <v>16</v>
      </c>
      <c r="E14" s="24" t="s">
        <v>61</v>
      </c>
      <c r="F14" s="51" t="s">
        <v>14</v>
      </c>
      <c r="G14" s="51"/>
      <c r="H14" s="51">
        <v>0.3333333333333333</v>
      </c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8">
        <f>COUNTA(F11:F15)</f>
        <v>4</v>
      </c>
      <c r="G16" s="29">
        <f>SUM(G10:G15)</f>
        <v>0.6666666666666666</v>
      </c>
      <c r="H16" s="30">
        <f>SUM(H10:H15)</f>
        <v>0.3333333333333333</v>
      </c>
      <c r="I16" s="28">
        <f>COUNTA(I10:I15)</f>
        <v>0</v>
      </c>
    </row>
    <row r="17" spans="2:9" ht="11.25">
      <c r="B17" s="6" t="s">
        <v>60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56</v>
      </c>
      <c r="C18" s="23"/>
      <c r="D18" s="23"/>
      <c r="E18" s="24" t="s">
        <v>57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69</v>
      </c>
      <c r="F19" s="25" t="s">
        <v>14</v>
      </c>
      <c r="G19" s="50">
        <v>0.25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70</v>
      </c>
      <c r="F20" s="25" t="s">
        <v>14</v>
      </c>
      <c r="G20" s="50"/>
      <c r="H20" s="50">
        <v>0.25</v>
      </c>
      <c r="I20" s="20"/>
    </row>
    <row r="21" spans="2:9" s="22" customFormat="1" ht="11.25">
      <c r="B21" s="23" t="s">
        <v>48</v>
      </c>
      <c r="C21" s="23"/>
      <c r="D21" s="23"/>
      <c r="E21" s="24" t="s">
        <v>49</v>
      </c>
      <c r="F21" s="25" t="s">
        <v>14</v>
      </c>
      <c r="G21" s="50">
        <v>0.25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COUNTA(F17:F22)</f>
        <v>4</v>
      </c>
      <c r="G23" s="29">
        <f>SUM(G17:G22)</f>
        <v>0.75</v>
      </c>
      <c r="H23" s="30">
        <f>SUM(H17:H22)</f>
        <v>0.25</v>
      </c>
      <c r="I23" s="28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42</v>
      </c>
      <c r="C25" s="32"/>
      <c r="D25" s="32"/>
      <c r="E25" s="52" t="s">
        <v>50</v>
      </c>
      <c r="F25" s="25" t="s">
        <v>14</v>
      </c>
      <c r="G25" s="51">
        <v>0.2</v>
      </c>
      <c r="H25" s="33"/>
      <c r="I25" s="20"/>
    </row>
    <row r="26" spans="2:9" ht="11.25">
      <c r="B26" s="32" t="s">
        <v>71</v>
      </c>
      <c r="C26" s="32"/>
      <c r="D26" s="32"/>
      <c r="E26" s="52" t="s">
        <v>74</v>
      </c>
      <c r="F26" s="25"/>
      <c r="G26" s="51"/>
      <c r="H26" s="33"/>
      <c r="I26" s="20"/>
    </row>
    <row r="27" spans="2:9" ht="11.25">
      <c r="B27" s="32" t="s">
        <v>87</v>
      </c>
      <c r="C27" s="32"/>
      <c r="D27" s="32"/>
      <c r="E27" s="52" t="s">
        <v>88</v>
      </c>
      <c r="F27" s="64" t="s">
        <v>14</v>
      </c>
      <c r="G27" s="51">
        <v>0.2</v>
      </c>
      <c r="H27" s="33"/>
      <c r="I27" s="20"/>
    </row>
    <row r="28" spans="2:9" ht="11.25">
      <c r="B28" s="32" t="s">
        <v>72</v>
      </c>
      <c r="C28" s="32"/>
      <c r="D28" s="32"/>
      <c r="E28" s="52" t="s">
        <v>75</v>
      </c>
      <c r="F28" s="25"/>
      <c r="G28" s="51"/>
      <c r="H28" s="33"/>
      <c r="I28" s="20"/>
    </row>
    <row r="29" spans="2:9" ht="11.25">
      <c r="B29" s="32" t="s">
        <v>73</v>
      </c>
      <c r="C29" s="32"/>
      <c r="D29" s="32"/>
      <c r="E29" s="52" t="s">
        <v>76</v>
      </c>
      <c r="F29" s="25" t="s">
        <v>14</v>
      </c>
      <c r="G29" s="51">
        <v>0.2</v>
      </c>
      <c r="H29" s="33"/>
      <c r="I29" s="20"/>
    </row>
    <row r="30" spans="2:9" ht="11.25">
      <c r="B30" s="32" t="s">
        <v>89</v>
      </c>
      <c r="C30" s="32"/>
      <c r="D30" s="32"/>
      <c r="E30" s="52" t="s">
        <v>90</v>
      </c>
      <c r="F30" s="64" t="s">
        <v>14</v>
      </c>
      <c r="G30" s="51">
        <v>0.2</v>
      </c>
      <c r="H30" s="33"/>
      <c r="I30" s="20"/>
    </row>
    <row r="31" spans="2:9" ht="11.25">
      <c r="B31" s="32" t="s">
        <v>53</v>
      </c>
      <c r="C31" s="32"/>
      <c r="D31" s="32"/>
      <c r="E31" s="52" t="s">
        <v>52</v>
      </c>
      <c r="F31" s="25" t="s">
        <v>14</v>
      </c>
      <c r="G31" s="51">
        <v>0.2</v>
      </c>
      <c r="H31" s="51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COUNTA(F24:F32)</f>
        <v>5</v>
      </c>
      <c r="G33" s="29">
        <f>SUM(G24:G32)</f>
        <v>1</v>
      </c>
      <c r="H33" s="30">
        <f>SUM(H24:H32)</f>
        <v>0</v>
      </c>
      <c r="I33" s="28">
        <f>COUNTA(I24:I32)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2" t="s">
        <v>34</v>
      </c>
      <c r="C35" s="32"/>
      <c r="D35" s="32"/>
      <c r="E35" s="52" t="s">
        <v>38</v>
      </c>
      <c r="F35" s="25" t="s">
        <v>14</v>
      </c>
      <c r="G35" s="51">
        <v>0.3333333333333333</v>
      </c>
      <c r="H35" s="51"/>
      <c r="I35" s="20"/>
    </row>
    <row r="36" spans="2:9" ht="11.25">
      <c r="B36" s="32" t="s">
        <v>91</v>
      </c>
      <c r="C36" s="32"/>
      <c r="D36" s="32"/>
      <c r="E36" s="52" t="s">
        <v>92</v>
      </c>
      <c r="F36" s="64" t="s">
        <v>14</v>
      </c>
      <c r="G36" s="51">
        <v>0.3333333333333333</v>
      </c>
      <c r="H36" s="51"/>
      <c r="I36" s="20"/>
    </row>
    <row r="37" spans="2:9" ht="11.25">
      <c r="B37" s="32" t="s">
        <v>36</v>
      </c>
      <c r="C37" s="32"/>
      <c r="D37" s="32"/>
      <c r="E37" s="52" t="s">
        <v>37</v>
      </c>
      <c r="F37" s="25" t="s">
        <v>14</v>
      </c>
      <c r="G37" s="51">
        <v>0.3333333333333333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19</v>
      </c>
      <c r="F39" s="28">
        <f>COUNTA(F34:F38)</f>
        <v>3</v>
      </c>
      <c r="G39" s="29">
        <f>SUM(G34:G38)</f>
        <v>1</v>
      </c>
      <c r="H39" s="30">
        <f>SUM(H34:H38)</f>
        <v>0</v>
      </c>
      <c r="I39" s="28">
        <f>COUNTA(I34:I38)</f>
        <v>0</v>
      </c>
    </row>
    <row r="40" spans="2:9" ht="11.2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>
      <c r="B41" s="32" t="s">
        <v>39</v>
      </c>
      <c r="C41" s="32"/>
      <c r="D41" s="32"/>
      <c r="E41" s="52" t="s">
        <v>51</v>
      </c>
      <c r="F41" s="25" t="s">
        <v>14</v>
      </c>
      <c r="G41" s="51">
        <v>0.5</v>
      </c>
      <c r="H41" s="33"/>
      <c r="I41" s="20"/>
    </row>
    <row r="42" spans="2:9" ht="11.25">
      <c r="B42" s="32" t="s">
        <v>58</v>
      </c>
      <c r="C42" s="32"/>
      <c r="D42" s="32"/>
      <c r="E42" s="52" t="s">
        <v>59</v>
      </c>
      <c r="F42" s="25" t="s">
        <v>14</v>
      </c>
      <c r="G42" s="51">
        <v>0.5</v>
      </c>
      <c r="H42" s="33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6"/>
      <c r="C44" s="14"/>
      <c r="D44" s="14"/>
      <c r="E44" s="1" t="s">
        <v>19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11.25">
      <c r="B46" s="32" t="s">
        <v>43</v>
      </c>
      <c r="C46" s="32"/>
      <c r="D46" s="32"/>
      <c r="E46" s="52" t="s">
        <v>44</v>
      </c>
      <c r="F46" s="25" t="s">
        <v>14</v>
      </c>
      <c r="G46" s="51"/>
      <c r="H46" s="51">
        <v>1</v>
      </c>
      <c r="I46" s="20"/>
    </row>
    <row r="47" spans="2:9" ht="11.25">
      <c r="B47" s="32" t="s">
        <v>46</v>
      </c>
      <c r="C47" s="32"/>
      <c r="D47" s="32"/>
      <c r="E47" s="52" t="s">
        <v>47</v>
      </c>
      <c r="F47" s="25" t="s">
        <v>14</v>
      </c>
      <c r="G47" s="51"/>
      <c r="H47" s="51"/>
      <c r="I47" s="20" t="s">
        <v>20</v>
      </c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8">
        <f>COUNTA(F45:F48)</f>
        <v>2</v>
      </c>
      <c r="G49" s="29">
        <f>SUM(G45:G48)</f>
        <v>0</v>
      </c>
      <c r="H49" s="30">
        <f>SUM(H45:H48)</f>
        <v>1</v>
      </c>
      <c r="I49" s="28">
        <f>COUNTA(I45:I48)</f>
        <v>1</v>
      </c>
    </row>
    <row r="50" spans="2:9" ht="11.25">
      <c r="B50" s="6" t="s">
        <v>10</v>
      </c>
      <c r="C50" s="6"/>
      <c r="D50" s="6"/>
      <c r="E50" s="6"/>
      <c r="F50" s="6"/>
      <c r="G50" s="31"/>
      <c r="H50" s="31"/>
      <c r="I50" s="20"/>
    </row>
    <row r="51" spans="2:9" ht="11.25">
      <c r="B51" s="32" t="s">
        <v>40</v>
      </c>
      <c r="C51" s="32"/>
      <c r="D51" s="32"/>
      <c r="E51" s="52" t="s">
        <v>45</v>
      </c>
      <c r="F51" s="25" t="s">
        <v>14</v>
      </c>
      <c r="G51" s="51">
        <v>0.2</v>
      </c>
      <c r="H51" s="51"/>
      <c r="I51" s="20"/>
    </row>
    <row r="52" spans="2:9" ht="11.25">
      <c r="B52" s="32" t="s">
        <v>77</v>
      </c>
      <c r="C52" s="32"/>
      <c r="D52" s="32"/>
      <c r="E52" s="52" t="s">
        <v>82</v>
      </c>
      <c r="F52" s="25" t="s">
        <v>14</v>
      </c>
      <c r="G52" s="51"/>
      <c r="H52" s="51"/>
      <c r="I52" s="20" t="s">
        <v>20</v>
      </c>
    </row>
    <row r="53" spans="2:9" ht="11.25">
      <c r="B53" s="32" t="s">
        <v>78</v>
      </c>
      <c r="C53" s="32"/>
      <c r="D53" s="32"/>
      <c r="E53" s="52" t="s">
        <v>83</v>
      </c>
      <c r="F53" s="25" t="s">
        <v>14</v>
      </c>
      <c r="G53" s="51">
        <v>0.2</v>
      </c>
      <c r="H53" s="51"/>
      <c r="I53" s="20"/>
    </row>
    <row r="54" spans="2:9" ht="11.25">
      <c r="B54" s="32" t="s">
        <v>79</v>
      </c>
      <c r="C54" s="32"/>
      <c r="D54" s="32"/>
      <c r="E54" s="52" t="s">
        <v>84</v>
      </c>
      <c r="F54" s="25"/>
      <c r="G54" s="51"/>
      <c r="H54" s="51"/>
      <c r="I54" s="20"/>
    </row>
    <row r="55" spans="2:9" ht="11.25">
      <c r="B55" s="32" t="s">
        <v>80</v>
      </c>
      <c r="C55" s="32"/>
      <c r="D55" s="32"/>
      <c r="E55" s="52" t="s">
        <v>85</v>
      </c>
      <c r="F55" s="25" t="s">
        <v>14</v>
      </c>
      <c r="G55" s="51">
        <v>0.2</v>
      </c>
      <c r="H55" s="51"/>
      <c r="I55" s="20"/>
    </row>
    <row r="56" spans="2:9" ht="11.25">
      <c r="B56" s="32" t="s">
        <v>81</v>
      </c>
      <c r="C56" s="32"/>
      <c r="D56" s="32"/>
      <c r="E56" s="52" t="s">
        <v>86</v>
      </c>
      <c r="F56" s="25" t="s">
        <v>14</v>
      </c>
      <c r="G56" s="51">
        <v>0.2</v>
      </c>
      <c r="H56" s="51"/>
      <c r="I56" s="20"/>
    </row>
    <row r="57" spans="2:9" ht="11.25">
      <c r="B57" s="32" t="s">
        <v>35</v>
      </c>
      <c r="C57" s="32"/>
      <c r="D57" s="32"/>
      <c r="E57" s="52" t="s">
        <v>54</v>
      </c>
      <c r="F57" s="25" t="s">
        <v>14</v>
      </c>
      <c r="G57" s="51">
        <v>0.2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19</v>
      </c>
      <c r="F59" s="28">
        <f>COUNTA(F50:F58)</f>
        <v>6</v>
      </c>
      <c r="G59" s="29">
        <f>SUM(G50:G58)</f>
        <v>1</v>
      </c>
      <c r="H59" s="30">
        <f>SUM(H50:H58)</f>
        <v>0</v>
      </c>
      <c r="I59" s="28">
        <f>COUNTA(I50:I58)</f>
        <v>1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19</v>
      </c>
      <c r="F62" s="28">
        <f>F16+F23+F59+F49+F33+F44+F39</f>
        <v>26</v>
      </c>
      <c r="G62" s="43">
        <f>G16+G23+G59+G49+G33+G44+G39</f>
        <v>5.416666666666666</v>
      </c>
      <c r="H62" s="43">
        <f>H16+H23+H59+H49+H33+H44+H39</f>
        <v>1.5833333333333333</v>
      </c>
      <c r="I62" s="28">
        <f>I16+I23+I59+I49+I33+I44+I39</f>
        <v>2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0.7738095238095238</v>
      </c>
      <c r="H63" s="45">
        <f>IF((G62+H62)=0,"",H62/(G62+H62))</f>
        <v>0.22619047619047622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24</v>
      </c>
    </row>
    <row r="67" ht="12" hidden="1" thickTop="1">
      <c r="B67" s="48" t="s">
        <v>17</v>
      </c>
    </row>
    <row r="68" ht="11.25" hidden="1">
      <c r="B68" s="48" t="s">
        <v>16</v>
      </c>
    </row>
    <row r="69" ht="11.25" hidden="1">
      <c r="B69" s="49" t="s">
        <v>18</v>
      </c>
    </row>
    <row r="70" ht="11.25" hidden="1"/>
    <row r="71" ht="12" hidden="1" thickBot="1">
      <c r="B71" s="47" t="s">
        <v>25</v>
      </c>
    </row>
    <row r="72" ht="12" hidden="1" thickTop="1">
      <c r="B72" s="48" t="s">
        <v>22</v>
      </c>
    </row>
    <row r="73" ht="11.25" hidden="1">
      <c r="B73" s="63" t="s">
        <v>23</v>
      </c>
    </row>
    <row r="74" ht="11.25" hidden="1"/>
    <row r="75" ht="12" hidden="1" thickBot="1">
      <c r="B75" s="47" t="s">
        <v>26</v>
      </c>
    </row>
    <row r="76" ht="12" hidden="1" thickTop="1">
      <c r="B76" s="48" t="s">
        <v>20</v>
      </c>
    </row>
    <row r="77" ht="11.25" hidden="1">
      <c r="B77" s="49"/>
    </row>
    <row r="78" ht="11.25" hidden="1"/>
    <row r="79" ht="12" hidden="1" thickBot="1">
      <c r="B79" s="47" t="s">
        <v>27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28</v>
      </c>
    </row>
    <row r="84" ht="12" hidden="1" thickTop="1">
      <c r="B84" s="48" t="s">
        <v>14</v>
      </c>
    </row>
    <row r="85" ht="11.25" hidden="1">
      <c r="B85" s="49"/>
    </row>
    <row r="86" ht="11.25" hidden="1"/>
    <row r="87" ht="12" hidden="1" thickBot="1">
      <c r="B87" s="47" t="s">
        <v>29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5:I45 F34:I34 F32:I32 F22:I22 F24:I24 F40:I40 F38:I38 F48:I48 I50 I10 F15:I15 F17:I17">
      <formula1>#REF!</formula1>
    </dataValidation>
    <dataValidation type="list" showInputMessage="1" showErrorMessage="1" sqref="F35:F37 F51:F57 F18:F21 F25:F31 F41:F43 F46:F47">
      <formula1>$B$80:$B$81</formula1>
    </dataValidation>
    <dataValidation type="list" showInputMessage="1" showErrorMessage="1" sqref="I35:I37 I51:I57 I18:I21 I25:I31 I11:I14 I41:I43 I46:I4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showInputMessage="1" showErrorMessage="1" sqref="D11:D14">
      <formula1>$B$67:$B$69</formula1>
    </dataValidation>
    <dataValidation type="list" allowBlank="1" showInputMessage="1" showErrorMessage="1" sqref="F11:F14">
      <formula1>$B$80:$B$81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2022-04-06T23:32:20Z</dcterms:modified>
  <cp:category/>
  <cp:version/>
  <cp:contentType/>
  <cp:contentStatus/>
</cp:coreProperties>
</file>