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<sst xmlns="http://schemas.openxmlformats.org/spreadsheetml/2006/main" count="133" uniqueCount="87">
  <si>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</si>
  <si>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</si>
  <si>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</si>
  <si>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</si>
  <si>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</si>
  <si>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</si>
  <si>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</si>
  <si>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</si>
  <si>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</si>
  <si>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</si>
  <si>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</si>
  <si>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</si>
  <si>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</si>
  <si>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</si>
  <si>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</si>
  <si>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</si>
  <si>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</si>
  <si>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</si>
  <si>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</si>
  <si>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</si>
  <si>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</si>
  <si>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</si>
  <si>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</si>
  <si>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</si>
  <si>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</si>
  <si>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</si>
  <si>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</si>
  <si>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</si>
  <si>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</si>
  <si>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</si>
  <si>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</si>
  <si>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</si>
  <si>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</si>
  <si>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</si>
  <si>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</si>
  <si>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</si>
  <si>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</si>
  <si>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</si>
  <si>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</si>
  <si>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</si>
  <si>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</si>
  <si>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</si>
  <si>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</si>
  <si>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</si>
  <si>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</si>
  <si>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</si>
  <si>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</si>
  <si>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</si>
  <si>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</si>
  <si>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</si>
  <si>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</si>
  <si>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</si>
  <si>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</si>
  <si>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</si>
  <si>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</si>
  <si>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</si>
  <si>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</si>
  <si>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</si>
  <si>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</si>
  <si>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</si>
  <si>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</si>
  <si>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</si>
  <si>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</si>
  <si>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</si>
  <si>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</si>
  <si>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</si>
  <si>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</si>
  <si>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</si>
  <si>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</si>
  <si>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</si>
  <si>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</si>
  <si>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</si>
  <si>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</si>
  <si>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</si>
  <si>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</si>
  <si>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</si>
  <si>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</si>
  <si>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</si>
  <si>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</si>
  <si>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</si>
  <si>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</si>
  <si>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</si>
  <si>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</si>
  <si>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</si>
  <si>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</si>
  <si>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PRS Motion:  To endorse and forward to TAC the 2/9/22 PRS Report and Revised Impact Analysis for NPRR1096 with a recommended priority of 2022 and rank of 2650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</si>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</sst>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6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4</v>
      </c>
      <c r="H5" s="59">
        <f>IF((G57+H57)=0,"",H57)</f>
        <v>1</v>
      </c>
      <c r="I5" s="60">
        <f>I57</f>
        <v>8</v>
      </c>
    </row>
    <row r="6" spans="2:9" ht="22.5" customHeight="1">
      <c r="B6" s="6" t="s">
        <v>54</v>
      </c>
      <c r="C6" s="14"/>
      <c r="D6" s="15"/>
      <c r="E6" s="16"/>
      <c r="F6" s="62" t="s">
        <v>84</v>
      </c>
      <c r="G6" s="61">
        <f>G58</f>
        <v>0.8</v>
      </c>
      <c r="H6" s="61">
        <f>H58</f>
        <v>0.2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63</v>
      </c>
      <c r="C12" s="34"/>
      <c r="D12" s="37" t="s">
        <v>18</v>
      </c>
      <c r="E12" s="24" t="s">
        <v>64</v>
      </c>
      <c r="F12" s="33" t="s">
        <v>14</v>
      </c>
      <c r="G12" s="51"/>
      <c r="H12" s="33"/>
      <c r="I12" s="20" t="s">
        <v>20</v>
      </c>
    </row>
    <row r="13" spans="2:9" ht="10.5">
      <c r="B13" s="32" t="s">
        <v>65</v>
      </c>
      <c r="C13" s="34"/>
      <c r="D13" s="37" t="s">
        <v>18</v>
      </c>
      <c r="E13" s="24" t="s">
        <v>66</v>
      </c>
      <c r="F13" s="33" t="s">
        <v>14</v>
      </c>
      <c r="G13" s="51">
        <v>0.16666666666666666</v>
      </c>
      <c r="H13" s="33"/>
      <c r="I13" s="20"/>
    </row>
    <row r="14" spans="2:9" ht="10.5">
      <c r="B14" s="32" t="s">
        <v>67</v>
      </c>
      <c r="C14" s="34"/>
      <c r="D14" s="37" t="s">
        <v>17</v>
      </c>
      <c r="E14" s="24" t="s">
        <v>68</v>
      </c>
      <c r="F14" s="33" t="s">
        <v>14</v>
      </c>
      <c r="G14" s="51">
        <v>0.3333333333333333</v>
      </c>
      <c r="H14" s="33"/>
      <c r="I14" s="20"/>
    </row>
    <row r="15" spans="2:9" ht="10.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1</v>
      </c>
    </row>
    <row r="18" spans="2:9" ht="10.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9.7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9.7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42</v>
      </c>
      <c r="C25" s="32"/>
      <c r="D25" s="32"/>
      <c r="E25" s="52" t="s">
        <v>50</v>
      </c>
      <c r="F25" s="25" t="s">
        <v>14</v>
      </c>
      <c r="G25" s="51"/>
      <c r="H25" s="33"/>
      <c r="I25" s="20" t="s">
        <v>20</v>
      </c>
    </row>
    <row r="26" spans="2:9" ht="9.75">
      <c r="B26" s="32" t="s">
        <v>71</v>
      </c>
      <c r="C26" s="32"/>
      <c r="D26" s="32"/>
      <c r="E26" s="52" t="s">
        <v>72</v>
      </c>
      <c r="F26" s="25" t="s">
        <v>14</v>
      </c>
      <c r="G26" s="51"/>
      <c r="H26" s="33"/>
      <c r="I26" s="20" t="s">
        <v>20</v>
      </c>
    </row>
    <row r="27" spans="2:9" ht="9.75">
      <c r="B27" s="32" t="s">
        <v>73</v>
      </c>
      <c r="C27" s="32"/>
      <c r="D27" s="32"/>
      <c r="E27" s="52" t="s">
        <v>74</v>
      </c>
      <c r="F27" s="25"/>
      <c r="G27" s="51"/>
      <c r="H27" s="33"/>
      <c r="I27" s="20"/>
    </row>
    <row r="28" spans="2:9" ht="9.75">
      <c r="B28" s="32" t="s">
        <v>75</v>
      </c>
      <c r="C28" s="32"/>
      <c r="D28" s="32"/>
      <c r="E28" s="52" t="s">
        <v>76</v>
      </c>
      <c r="F28" s="25" t="s">
        <v>14</v>
      </c>
      <c r="G28" s="51"/>
      <c r="H28" s="33"/>
      <c r="I28" s="20" t="s">
        <v>20</v>
      </c>
    </row>
    <row r="29" spans="2:9" ht="9.75">
      <c r="B29" s="32" t="s">
        <v>52</v>
      </c>
      <c r="C29" s="32"/>
      <c r="D29" s="32"/>
      <c r="E29" s="52" t="s">
        <v>51</v>
      </c>
      <c r="F29" s="25" t="s">
        <v>14</v>
      </c>
      <c r="G29" s="51"/>
      <c r="H29" s="51"/>
      <c r="I29" s="20" t="s">
        <v>20</v>
      </c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0.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0</v>
      </c>
      <c r="H31" s="30">
        <f>SUM(H24:H30)</f>
        <v>0</v>
      </c>
      <c r="I31" s="28">
        <f>COUNTA(I24:I30)</f>
        <v>4</v>
      </c>
    </row>
    <row r="32" spans="2:9" ht="10.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34</v>
      </c>
      <c r="C33" s="32"/>
      <c r="D33" s="32"/>
      <c r="E33" s="52" t="s">
        <v>38</v>
      </c>
      <c r="F33" s="25" t="s">
        <v>14</v>
      </c>
      <c r="G33" s="51"/>
      <c r="H33" s="51"/>
      <c r="I33" s="20" t="s">
        <v>20</v>
      </c>
    </row>
    <row r="34" spans="2:9" ht="9.75">
      <c r="B34" s="32" t="s">
        <v>36</v>
      </c>
      <c r="C34" s="32"/>
      <c r="D34" s="32"/>
      <c r="E34" s="52" t="s">
        <v>37</v>
      </c>
      <c r="F34" s="25" t="s">
        <v>14</v>
      </c>
      <c r="G34" s="51"/>
      <c r="H34" s="51">
        <v>1</v>
      </c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0</v>
      </c>
      <c r="H36" s="30">
        <f>SUM(H32:H35)</f>
        <v>1</v>
      </c>
      <c r="I36" s="28">
        <f>COUNTA(I32:I35)</f>
        <v>1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39</v>
      </c>
      <c r="C38" s="32"/>
      <c r="D38" s="32"/>
      <c r="E38" s="52" t="s">
        <v>77</v>
      </c>
      <c r="F38" s="25" t="s">
        <v>14</v>
      </c>
      <c r="G38" s="51"/>
      <c r="H38" s="33"/>
      <c r="I38" s="20" t="s">
        <v>20</v>
      </c>
    </row>
    <row r="39" spans="2:9" ht="9.7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0</v>
      </c>
      <c r="H41" s="30">
        <f>SUM(H37:H39)</f>
        <v>0</v>
      </c>
      <c r="I41" s="28">
        <f>COUNTA(I37:I39)</f>
        <v>1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9.7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51"/>
      <c r="I44" s="20"/>
    </row>
    <row r="45" spans="2:9" ht="9.7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0.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0.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9.75">
      <c r="B49" s="32" t="s">
        <v>40</v>
      </c>
      <c r="C49" s="32"/>
      <c r="D49" s="32"/>
      <c r="E49" s="52" t="s">
        <v>45</v>
      </c>
      <c r="F49" s="25" t="s">
        <v>14</v>
      </c>
      <c r="G49" s="51">
        <v>0.3333333333333333</v>
      </c>
      <c r="H49" s="51"/>
      <c r="I49" s="20"/>
    </row>
    <row r="50" spans="2:9" ht="9.7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9.75">
      <c r="B51" s="32" t="s">
        <v>82</v>
      </c>
      <c r="C51" s="32"/>
      <c r="D51" s="32"/>
      <c r="E51" s="52" t="s">
        <v>83</v>
      </c>
      <c r="F51" s="25" t="s">
        <v>14</v>
      </c>
      <c r="G51" s="51"/>
      <c r="H51" s="51"/>
      <c r="I51" s="20" t="s">
        <v>20</v>
      </c>
    </row>
    <row r="52" spans="2:9" ht="9.75">
      <c r="B52" s="32" t="s">
        <v>35</v>
      </c>
      <c r="C52" s="32"/>
      <c r="D52" s="32"/>
      <c r="E52" s="52" t="s">
        <v>53</v>
      </c>
      <c r="F52" s="25" t="s">
        <v>14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0.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1</v>
      </c>
    </row>
    <row r="55" spans="2:9" ht="10.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0.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0.5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4</v>
      </c>
      <c r="H57" s="43">
        <f>H17+H23+H54+H47+H31+H41+H36</f>
        <v>1</v>
      </c>
      <c r="I57" s="28">
        <f>I17+I23+I54+I47+I31+I41+I36</f>
        <v>8</v>
      </c>
    </row>
    <row r="58" spans="2:9" ht="11.25" thickBot="1" thickTop="1">
      <c r="B58" s="44"/>
      <c r="C58" s="16"/>
      <c r="D58" s="16"/>
      <c r="E58" s="16"/>
      <c r="F58" s="1" t="s">
        <v>5</v>
      </c>
      <c r="G58" s="45">
        <f>IF((G57+H57)=0,"",G57/(G57+H57))</f>
        <v>0.8</v>
      </c>
      <c r="H58" s="45">
        <f>IF((G57+H57)=0,"",H57/(G57+H57))</f>
        <v>0.2</v>
      </c>
      <c r="I58" s="19"/>
    </row>
    <row r="59" spans="2:9" ht="10.5" thickTop="1">
      <c r="B59" s="44"/>
      <c r="C59" s="16"/>
      <c r="D59" s="16"/>
      <c r="E59" s="16"/>
      <c r="F59" s="8"/>
      <c r="G59" s="8"/>
      <c r="H59" s="8"/>
      <c r="I59" s="11"/>
    </row>
    <row r="61" ht="10.5" hidden="1" thickBot="1">
      <c r="B61" s="47" t="s">
        <v>24</v>
      </c>
    </row>
    <row r="62" ht="10.5" hidden="1" thickTop="1">
      <c r="B62" s="48" t="s">
        <v>17</v>
      </c>
    </row>
    <row r="63" ht="9.75" hidden="1">
      <c r="B63" s="48" t="s">
        <v>16</v>
      </c>
    </row>
    <row r="64" ht="9.75" hidden="1">
      <c r="B64" s="49" t="s">
        <v>18</v>
      </c>
    </row>
    <row r="65" ht="9.75" hidden="1"/>
    <row r="66" ht="10.5" hidden="1" thickBot="1">
      <c r="B66" s="47" t="s">
        <v>25</v>
      </c>
    </row>
    <row r="67" ht="10.5" hidden="1" thickTop="1">
      <c r="B67" s="48" t="s">
        <v>22</v>
      </c>
    </row>
    <row r="68" ht="9.75" hidden="1">
      <c r="B68" s="63" t="s">
        <v>23</v>
      </c>
    </row>
    <row r="69" ht="9.75" hidden="1"/>
    <row r="70" ht="10.5" hidden="1" thickBot="1">
      <c r="B70" s="47" t="s">
        <v>26</v>
      </c>
    </row>
    <row r="71" ht="10.5" hidden="1" thickTop="1">
      <c r="B71" s="48" t="s">
        <v>20</v>
      </c>
    </row>
    <row r="72" ht="9.75" hidden="1">
      <c r="B72" s="49"/>
    </row>
    <row r="73" ht="9.75" hidden="1"/>
    <row r="74" ht="10.5" hidden="1" thickBot="1">
      <c r="B74" s="47" t="s">
        <v>27</v>
      </c>
    </row>
    <row r="75" ht="10.5" hidden="1" thickTop="1">
      <c r="B75" s="48" t="s">
        <v>14</v>
      </c>
    </row>
    <row r="76" ht="9.75" hidden="1">
      <c r="B76" s="49"/>
    </row>
    <row r="77" ht="9.75" hidden="1"/>
    <row r="78" ht="10.5" hidden="1" thickBot="1">
      <c r="B78" s="47" t="s">
        <v>28</v>
      </c>
    </row>
    <row r="79" ht="10.5" hidden="1" thickTop="1">
      <c r="B79" s="48" t="s">
        <v>14</v>
      </c>
    </row>
    <row r="80" ht="9.75" hidden="1">
      <c r="B80" s="49"/>
    </row>
    <row r="81" ht="9.75" hidden="1"/>
    <row r="82" ht="10.5" hidden="1" thickBot="1">
      <c r="B82" s="47" t="s">
        <v>29</v>
      </c>
    </row>
    <row r="83" ht="10.5" hidden="1" thickTop="1">
      <c r="B83" s="48">
        <v>1</v>
      </c>
    </row>
    <row r="84" ht="9.7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030922</cp:lastModifiedBy>
  <cp:lastPrinted>2001-05-29T14:33:52Z</cp:lastPrinted>
  <dcterms:created xsi:type="dcterms:W3CDTF">2000-03-13T15:50:20Z</dcterms:created>
  <dcterms:modified xsi:type="dcterms:W3CDTF">2022-03-09T17:29:24Z</dcterms:modified>
  <cp:category/>
  <cp:version/>
  <cp:contentType/>
  <cp:contentStatus/>
</cp:coreProperties>
</file>