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<sst xmlns="http://schemas.openxmlformats.org/spreadsheetml/2006/main" count="141" uniqueCount="95">
  <si>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</si>
  <si>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</si>
  <si>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</si>
  <si>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</si>
  <si>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</si>
  <si>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</si>
  <si>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</si>
  <si>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</si>
  <si>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</si>
  <si>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</si>
  <si>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</si>
  <si>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</si>
  <si>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</si>
  <si>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</si>
  <si>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</si>
  <si>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</si>
  <si>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</si>
  <si>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</si>
  <si>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</si>
  <si>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</si>
  <si>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</si>
  <si>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</si>
  <si>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</si>
  <si>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</si>
  <si>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</si>
  <si>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</si>
  <si>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</si>
  <si>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</si>
  <si>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</si>
  <si>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</si>
  <si>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</si>
  <si>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</si>
  <si>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</si>
  <si>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</si>
  <si>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</si>
  <si>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</si>
  <si>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</si>
  <si>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</si>
  <si>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</si>
  <si>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</si>
  <si>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</si>
  <si>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</si>
  <si>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</si>
  <si>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</si>
  <si>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</si>
  <si>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</si>
  <si>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</si>
  <si>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</si>
  <si>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</si>
  <si>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</si>
  <si>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</si>
  <si>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</si>
  <si>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</si>
  <si>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</si>
  <si>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</si>
  <si>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</si>
  <si>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</si>
  <si>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</si>
  <si>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</si>
  <si>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</si>
  <si>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</si>
  <si>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</si>
  <si>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</si>
  <si>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</si>
  <si>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</si>
  <si>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</si>
  <si>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</si>
  <si>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</si>
  <si>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</si>
  <si>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</si>
  <si>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</si>
  <si>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</si>
  <si>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</si>
  <si>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</si>
  <si>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</si>
  <si>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</si>
  <si>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</si>
  <si>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</si>
  <si>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</si>
  <si>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</si>
  <si>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</si>
  <si>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</si>
  <si>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</si>
  <si>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</si>
  <si>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</si>
  <si>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</si>
  <si>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</si>
  <si>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March 3, 2022</t>
  </si>
  <si>
    <t>Kenneth Bowen (Diana Coleman)</t>
  </si>
  <si>
    <t>Chris Lutrick (Jerry Looper)</t>
  </si>
  <si>
    <t>Prepared by:  Brittney Albracht</t>
  </si>
  <si>
    <t>Clayton Greer (Kevin Bunch)</t>
  </si>
  <si>
    <t>Motion Carries</t>
  </si>
  <si>
    <t>Need &gt;50% to Pass</t>
  </si>
  <si>
    <t xml:space="preserve">ROS Motion: (re PGRR095) Endorse Minimum Duration Threshold for ESRs of 2 Hours.  Lower duration resources would be prorated to their continuous Real Power capability for 2 hours.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</si>
</sst>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68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6" t="s">
        <v>92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6.75</v>
      </c>
      <c r="H5" s="55">
        <f>IF((G60+H60)=0,"",H60)</f>
        <v>0.25</v>
      </c>
      <c r="I5" s="56">
        <f>I60</f>
        <v>4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G61</f>
        <v>0.9642857142857143</v>
      </c>
      <c r="H6" s="57">
        <f>H61</f>
        <v>0.03571428571428571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19</v>
      </c>
      <c r="E11" s="48" t="s">
        <v>56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73</v>
      </c>
      <c r="C13" s="27"/>
      <c r="D13" s="28" t="s">
        <v>18</v>
      </c>
      <c r="E13" s="48" t="s">
        <v>74</v>
      </c>
      <c r="F13" s="23" t="s">
        <v>14</v>
      </c>
      <c r="G13" s="53">
        <v>0.25</v>
      </c>
      <c r="H13" s="41"/>
      <c r="I13" s="20"/>
    </row>
    <row r="14" spans="2:9" ht="11.25">
      <c r="B14" s="26" t="s">
        <v>49</v>
      </c>
      <c r="C14" s="27"/>
      <c r="D14" s="28" t="s">
        <v>17</v>
      </c>
      <c r="E14" s="48" t="s">
        <v>72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70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66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43</v>
      </c>
      <c r="C19" s="22"/>
      <c r="D19" s="22"/>
      <c r="E19" s="63" t="s">
        <v>69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61</v>
      </c>
      <c r="C25" s="26"/>
      <c r="D25" s="26"/>
      <c r="E25" s="63" t="s">
        <v>60</v>
      </c>
      <c r="F25" s="23" t="s">
        <v>14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64</v>
      </c>
      <c r="F26" s="23" t="s">
        <v>14</v>
      </c>
      <c r="G26" s="53">
        <v>0.25</v>
      </c>
      <c r="H26" s="53"/>
      <c r="I26" s="20"/>
    </row>
    <row r="27" spans="2:9" ht="11.25">
      <c r="B27" s="22" t="s">
        <v>52</v>
      </c>
      <c r="C27" s="26"/>
      <c r="D27" s="26"/>
      <c r="E27" s="63" t="s">
        <v>57</v>
      </c>
      <c r="F27" s="23" t="s">
        <v>14</v>
      </c>
      <c r="G27" s="53">
        <v>0.25</v>
      </c>
      <c r="H27" s="53"/>
      <c r="I27" s="20"/>
    </row>
    <row r="28" spans="2:9" ht="11.25">
      <c r="B28" s="22" t="s">
        <v>85</v>
      </c>
      <c r="C28" s="26"/>
      <c r="D28" s="26"/>
      <c r="E28" s="63" t="s">
        <v>86</v>
      </c>
      <c r="F28" s="23" t="s">
        <v>14</v>
      </c>
      <c r="G28" s="53"/>
      <c r="H28" s="53">
        <v>0.25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0.75</v>
      </c>
      <c r="H30" s="39">
        <f>SUM(H24:H29)</f>
        <v>0.25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58</v>
      </c>
      <c r="C32" s="26"/>
      <c r="D32" s="26"/>
      <c r="E32" s="63" t="s">
        <v>59</v>
      </c>
      <c r="F32" s="23" t="s">
        <v>14</v>
      </c>
      <c r="G32" s="53"/>
      <c r="H32" s="53"/>
      <c r="I32" s="20" t="s">
        <v>21</v>
      </c>
    </row>
    <row r="33" spans="2:9" ht="11.25">
      <c r="B33" s="22" t="s">
        <v>38</v>
      </c>
      <c r="C33" s="26"/>
      <c r="D33" s="26"/>
      <c r="E33" s="63" t="s">
        <v>91</v>
      </c>
      <c r="F33" s="23" t="s">
        <v>14</v>
      </c>
      <c r="G33" s="53"/>
      <c r="H33" s="53"/>
      <c r="I33" s="20" t="s">
        <v>21</v>
      </c>
    </row>
    <row r="34" spans="2:9" ht="11.25">
      <c r="B34" s="22" t="s">
        <v>77</v>
      </c>
      <c r="C34" s="26"/>
      <c r="D34" s="26"/>
      <c r="E34" s="63" t="s">
        <v>78</v>
      </c>
      <c r="F34" s="23" t="s">
        <v>14</v>
      </c>
      <c r="G34" s="53">
        <v>0.5</v>
      </c>
      <c r="H34" s="53"/>
      <c r="I34" s="20"/>
    </row>
    <row r="35" spans="2:9" ht="11.25">
      <c r="B35" s="22" t="s">
        <v>53</v>
      </c>
      <c r="C35" s="26"/>
      <c r="D35" s="26"/>
      <c r="E35" s="63" t="s">
        <v>79</v>
      </c>
      <c r="F35" s="23" t="s">
        <v>14</v>
      </c>
      <c r="G35" s="53">
        <v>0.5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65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81</v>
      </c>
      <c r="C40" s="26"/>
      <c r="D40" s="26"/>
      <c r="E40" s="48" t="s">
        <v>83</v>
      </c>
      <c r="F40" s="49" t="s">
        <v>14</v>
      </c>
      <c r="G40" s="53">
        <v>1</v>
      </c>
      <c r="H40" s="41"/>
      <c r="I40" s="20"/>
    </row>
    <row r="41" spans="2:9" ht="11.25">
      <c r="B41" s="26" t="s">
        <v>82</v>
      </c>
      <c r="C41" s="26"/>
      <c r="D41" s="26"/>
      <c r="E41" s="48" t="s">
        <v>84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1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50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44</v>
      </c>
      <c r="C47" s="27"/>
      <c r="D47" s="27"/>
      <c r="E47" s="48" t="s">
        <v>67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47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88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55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51</v>
      </c>
      <c r="F54" s="23" t="s">
        <v>14</v>
      </c>
      <c r="G54" s="53">
        <v>0.25</v>
      </c>
      <c r="H54" s="53"/>
      <c r="I54" s="20"/>
    </row>
    <row r="55" spans="2:9" ht="11.25">
      <c r="B55" s="26" t="s">
        <v>80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6.75</v>
      </c>
      <c r="H60" s="47">
        <f>H16+H23+H30+H37+H43+H50+H57</f>
        <v>0.25</v>
      </c>
      <c r="I60" s="25">
        <f>I16+countCoopAbstain+countIndGenAbstain+I37+countIndREPAbstain+I50+I57</f>
        <v>4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0.9642857142857143</v>
      </c>
      <c r="H61" s="32">
        <f>IF((G60+H60)=0,"",H60/(G60+H60))</f>
        <v>0.03571428571428571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030322</cp:lastModifiedBy>
  <cp:lastPrinted>2001-05-29T14:33:52Z</cp:lastPrinted>
  <dcterms:created xsi:type="dcterms:W3CDTF">2000-03-13T15:50:20Z</dcterms:created>
  <dcterms:modified xsi:type="dcterms:W3CDTF">2022-03-03T17:03:13Z</dcterms:modified>
  <cp:category/>
  <cp:version/>
  <cp:contentType/>
  <cp:contentStatus/>
</cp:coreProperties>
</file>