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lofton\Downloads\ecms postings\"/>
    </mc:Choice>
  </mc:AlternateContent>
  <xr:revisionPtr revIDLastSave="0" documentId="8_{DC410D67-B0F6-4F4C-B593-0411FE5C98EC}" xr6:coauthVersionLast="47" xr6:coauthVersionMax="47" xr10:uidLastSave="{00000000-0000-0000-0000-000000000000}"/>
  <bookViews>
    <workbookView xWindow="3150" yWindow="-14115" windowWidth="21600" windowHeight="127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3" i="1" l="1"/>
  <c r="R32" i="1"/>
  <c r="R31" i="1"/>
  <c r="R30" i="1"/>
  <c r="R29" i="1"/>
  <c r="R28" i="1"/>
  <c r="R27" i="1"/>
  <c r="R26" i="1"/>
  <c r="R25" i="1"/>
  <c r="R24" i="1"/>
  <c r="R15" i="1"/>
  <c r="R14" i="1"/>
  <c r="R13" i="1"/>
  <c r="R12" i="1"/>
  <c r="R11" i="1"/>
  <c r="R10" i="1"/>
  <c r="R9" i="1"/>
  <c r="R8" i="1"/>
  <c r="R7" i="1"/>
  <c r="R6" i="1"/>
  <c r="Q24" i="1"/>
  <c r="Q15" i="1"/>
  <c r="Q14" i="1"/>
  <c r="Q13" i="1"/>
  <c r="Q12" i="1"/>
  <c r="Q11" i="1"/>
  <c r="Q10" i="1"/>
  <c r="Q9" i="1"/>
  <c r="Q8" i="1"/>
  <c r="Q7" i="1"/>
  <c r="Q6" i="1"/>
  <c r="Q25" i="1"/>
  <c r="Q26" i="1"/>
  <c r="Q27" i="1"/>
  <c r="Q28" i="1"/>
  <c r="Q29" i="1"/>
  <c r="Q30" i="1"/>
  <c r="Q31" i="1"/>
  <c r="Q32" i="1"/>
  <c r="Q33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3" i="1"/>
  <c r="A44" i="1" s="1"/>
  <c r="A45" i="1" s="1"/>
  <c r="A46" i="1" s="1"/>
  <c r="A47" i="1" s="1"/>
  <c r="A48" i="1" s="1"/>
  <c r="A49" i="1" s="1"/>
  <c r="A50" i="1" s="1"/>
  <c r="A51" i="1" s="1"/>
  <c r="C41" i="1"/>
  <c r="D41" i="1" s="1"/>
  <c r="E41" i="1" s="1"/>
  <c r="F41" i="1" s="1"/>
  <c r="G41" i="1" s="1"/>
  <c r="H41" i="1" s="1"/>
  <c r="I41" i="1" s="1"/>
  <c r="J41" i="1" s="1"/>
  <c r="K41" i="1" s="1"/>
  <c r="L41" i="1" s="1"/>
  <c r="M41" i="1" s="1"/>
  <c r="N41" i="1" s="1"/>
  <c r="O41" i="1" s="1"/>
  <c r="P41" i="1" s="1"/>
  <c r="A25" i="1"/>
  <c r="A26" i="1" s="1"/>
  <c r="A27" i="1" s="1"/>
  <c r="A28" i="1" s="1"/>
  <c r="A29" i="1" s="1"/>
  <c r="A30" i="1" s="1"/>
  <c r="A31" i="1" s="1"/>
  <c r="A32" i="1" s="1"/>
  <c r="A33" i="1" s="1"/>
  <c r="C23" i="1"/>
  <c r="D23" i="1" s="1"/>
  <c r="E23" i="1" s="1"/>
  <c r="F23" i="1" s="1"/>
  <c r="G23" i="1" s="1"/>
  <c r="H23" i="1" s="1"/>
  <c r="I23" i="1" s="1"/>
  <c r="J23" i="1" s="1"/>
  <c r="K23" i="1" s="1"/>
  <c r="L23" i="1" s="1"/>
  <c r="M23" i="1" s="1"/>
  <c r="N23" i="1" s="1"/>
  <c r="O23" i="1" s="1"/>
  <c r="P23" i="1" s="1"/>
  <c r="Q46" i="1" l="1"/>
  <c r="Q43" i="1"/>
  <c r="Q51" i="1"/>
  <c r="Q44" i="1"/>
  <c r="Q49" i="1"/>
  <c r="Q50" i="1"/>
  <c r="Q42" i="1"/>
  <c r="Q48" i="1"/>
  <c r="Q47" i="1"/>
  <c r="Q45" i="1"/>
  <c r="C5" i="1" l="1"/>
  <c r="D5" i="1" s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A7" i="1" l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<sst xmlns="http://schemas.openxmlformats.org/spreadsheetml/2006/main" count="14" uniqueCount="7">
  <si>
    <t>Historical weather year</t>
  </si>
  <si>
    <t>Forecast Year</t>
  </si>
  <si>
    <t>P90</t>
  </si>
  <si>
    <t>Gross Summer Peak Demand (MW) based on historical weather years</t>
  </si>
  <si>
    <t>Forecast</t>
  </si>
  <si>
    <t>Net Summer Peak Demand (MW) based on historical weather years</t>
  </si>
  <si>
    <t>Rooftop PV Impact on Summer Peak Demand (MW) based on historical weather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</si>
</sst>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</cellStyleXfs>
  <cellXfs count="1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 wrapText="1"/>
    </xf>
    <xf numFmtId="164" fontId="1" fillId="0" borderId="0" xfId="1" applyNumberFormat="1" applyFont="1" applyAlignment="1">
      <alignment horizontal="center"/>
    </xf>
    <xf numFmtId="3" fontId="0" fillId="0" borderId="0" xfId="0" applyNumberFormat="1"/>
    <xf numFmtId="164" fontId="0" fillId="0" borderId="0" xfId="1" applyNumberFormat="1" applyFont="1"/>
    <xf numFmtId="0" fontId="3" fillId="0" borderId="0" xfId="0" applyFont="1" applyAlignment="1">
      <alignment horizontal="center"/>
    </xf>
    <xf numFmtId="9" fontId="0" fillId="0" borderId="0" xfId="2" applyFont="1"/>
    <xf numFmtId="0" fontId="1" fillId="0" borderId="0" xfId="4" applyAlignment="1">
      <alignment vertical="center"/>
    </xf>
    <xf numFmtId="164" fontId="0" fillId="0" borderId="0" xfId="0" applyNumberFormat="1"/>
    <xf numFmtId="164" fontId="1" fillId="0" borderId="0" xfId="4" applyNumberFormat="1" applyAlignment="1">
      <alignment vertical="center"/>
    </xf>
    <xf numFmtId="0" fontId="3" fillId="0" borderId="0" xfId="0" applyFont="1" applyAlignment="1">
      <alignment horizontal="center"/>
    </xf>
  </cellXfs>
  <cellStyles count="5">
    <cellStyle name="Comma" xfId="1" builtinId="3"/>
    <cellStyle name="Comma 2" xfId="3" xr:uid="{6301BD66-D994-442A-97DA-6D7AF49DAD1E}"/>
    <cellStyle name="Normal" xfId="0" builtinId="0"/>
    <cellStyle name="Normal 6" xfId="4" xr:uid="{2DC8F42C-1E88-48F6-91DC-7BABFFEBF23D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1"/>
  <sheetViews>
    <sheetView tabSelected="1" workbookViewId="0">
      <selection sqref="A1:R1"/>
    </sheetView>
  </sheetViews>
  <sheetFormatPr defaultRowHeight="15" x14ac:dyDescent="0.25"/>
  <cols>
    <col min="1" max="1" width="12.85546875" bestFit="1" customWidth="1"/>
    <col min="2" max="16" width="10.5703125" bestFit="1" customWidth="1"/>
    <col min="17" max="17" width="8.42578125" customWidth="1"/>
    <col min="18" max="18" width="9" bestFit="1" customWidth="1"/>
    <col min="19" max="20" width="9.140625" customWidth="1"/>
    <col min="21" max="21" width="11.42578125" customWidth="1"/>
    <col min="22" max="22" width="10.85546875" customWidth="1"/>
    <col min="23" max="23" width="10.5703125" bestFit="1" customWidth="1"/>
    <col min="257" max="257" width="12.85546875" bestFit="1" customWidth="1"/>
    <col min="258" max="258" width="8" bestFit="1" customWidth="1"/>
    <col min="259" max="259" width="9" bestFit="1" customWidth="1"/>
    <col min="260" max="265" width="8" bestFit="1" customWidth="1"/>
    <col min="266" max="267" width="9" bestFit="1" customWidth="1"/>
    <col min="268" max="273" width="8" bestFit="1" customWidth="1"/>
    <col min="274" max="274" width="9" bestFit="1" customWidth="1"/>
    <col min="275" max="276" width="9.140625" customWidth="1"/>
    <col min="277" max="277" width="11.42578125" customWidth="1"/>
    <col min="278" max="278" width="10.85546875" customWidth="1"/>
    <col min="279" max="279" width="10.5703125" bestFit="1" customWidth="1"/>
    <col min="513" max="513" width="12.85546875" bestFit="1" customWidth="1"/>
    <col min="514" max="514" width="8" bestFit="1" customWidth="1"/>
    <col min="515" max="515" width="9" bestFit="1" customWidth="1"/>
    <col min="516" max="521" width="8" bestFit="1" customWidth="1"/>
    <col min="522" max="523" width="9" bestFit="1" customWidth="1"/>
    <col min="524" max="529" width="8" bestFit="1" customWidth="1"/>
    <col min="530" max="530" width="9" bestFit="1" customWidth="1"/>
    <col min="531" max="532" width="9.140625" customWidth="1"/>
    <col min="533" max="533" width="11.42578125" customWidth="1"/>
    <col min="534" max="534" width="10.85546875" customWidth="1"/>
    <col min="535" max="535" width="10.5703125" bestFit="1" customWidth="1"/>
    <col min="769" max="769" width="12.85546875" bestFit="1" customWidth="1"/>
    <col min="770" max="770" width="8" bestFit="1" customWidth="1"/>
    <col min="771" max="771" width="9" bestFit="1" customWidth="1"/>
    <col min="772" max="777" width="8" bestFit="1" customWidth="1"/>
    <col min="778" max="779" width="9" bestFit="1" customWidth="1"/>
    <col min="780" max="785" width="8" bestFit="1" customWidth="1"/>
    <col min="786" max="786" width="9" bestFit="1" customWidth="1"/>
    <col min="787" max="788" width="9.140625" customWidth="1"/>
    <col min="789" max="789" width="11.42578125" customWidth="1"/>
    <col min="790" max="790" width="10.85546875" customWidth="1"/>
    <col min="791" max="791" width="10.5703125" bestFit="1" customWidth="1"/>
    <col min="1025" max="1025" width="12.85546875" bestFit="1" customWidth="1"/>
    <col min="1026" max="1026" width="8" bestFit="1" customWidth="1"/>
    <col min="1027" max="1027" width="9" bestFit="1" customWidth="1"/>
    <col min="1028" max="1033" width="8" bestFit="1" customWidth="1"/>
    <col min="1034" max="1035" width="9" bestFit="1" customWidth="1"/>
    <col min="1036" max="1041" width="8" bestFit="1" customWidth="1"/>
    <col min="1042" max="1042" width="9" bestFit="1" customWidth="1"/>
    <col min="1043" max="1044" width="9.140625" customWidth="1"/>
    <col min="1045" max="1045" width="11.42578125" customWidth="1"/>
    <col min="1046" max="1046" width="10.85546875" customWidth="1"/>
    <col min="1047" max="1047" width="10.5703125" bestFit="1" customWidth="1"/>
    <col min="1281" max="1281" width="12.85546875" bestFit="1" customWidth="1"/>
    <col min="1282" max="1282" width="8" bestFit="1" customWidth="1"/>
    <col min="1283" max="1283" width="9" bestFit="1" customWidth="1"/>
    <col min="1284" max="1289" width="8" bestFit="1" customWidth="1"/>
    <col min="1290" max="1291" width="9" bestFit="1" customWidth="1"/>
    <col min="1292" max="1297" width="8" bestFit="1" customWidth="1"/>
    <col min="1298" max="1298" width="9" bestFit="1" customWidth="1"/>
    <col min="1299" max="1300" width="9.140625" customWidth="1"/>
    <col min="1301" max="1301" width="11.42578125" customWidth="1"/>
    <col min="1302" max="1302" width="10.85546875" customWidth="1"/>
    <col min="1303" max="1303" width="10.5703125" bestFit="1" customWidth="1"/>
    <col min="1537" max="1537" width="12.85546875" bestFit="1" customWidth="1"/>
    <col min="1538" max="1538" width="8" bestFit="1" customWidth="1"/>
    <col min="1539" max="1539" width="9" bestFit="1" customWidth="1"/>
    <col min="1540" max="1545" width="8" bestFit="1" customWidth="1"/>
    <col min="1546" max="1547" width="9" bestFit="1" customWidth="1"/>
    <col min="1548" max="1553" width="8" bestFit="1" customWidth="1"/>
    <col min="1554" max="1554" width="9" bestFit="1" customWidth="1"/>
    <col min="1555" max="1556" width="9.140625" customWidth="1"/>
    <col min="1557" max="1557" width="11.42578125" customWidth="1"/>
    <col min="1558" max="1558" width="10.85546875" customWidth="1"/>
    <col min="1559" max="1559" width="10.5703125" bestFit="1" customWidth="1"/>
    <col min="1793" max="1793" width="12.85546875" bestFit="1" customWidth="1"/>
    <col min="1794" max="1794" width="8" bestFit="1" customWidth="1"/>
    <col min="1795" max="1795" width="9" bestFit="1" customWidth="1"/>
    <col min="1796" max="1801" width="8" bestFit="1" customWidth="1"/>
    <col min="1802" max="1803" width="9" bestFit="1" customWidth="1"/>
    <col min="1804" max="1809" width="8" bestFit="1" customWidth="1"/>
    <col min="1810" max="1810" width="9" bestFit="1" customWidth="1"/>
    <col min="1811" max="1812" width="9.140625" customWidth="1"/>
    <col min="1813" max="1813" width="11.42578125" customWidth="1"/>
    <col min="1814" max="1814" width="10.85546875" customWidth="1"/>
    <col min="1815" max="1815" width="10.5703125" bestFit="1" customWidth="1"/>
    <col min="2049" max="2049" width="12.85546875" bestFit="1" customWidth="1"/>
    <col min="2050" max="2050" width="8" bestFit="1" customWidth="1"/>
    <col min="2051" max="2051" width="9" bestFit="1" customWidth="1"/>
    <col min="2052" max="2057" width="8" bestFit="1" customWidth="1"/>
    <col min="2058" max="2059" width="9" bestFit="1" customWidth="1"/>
    <col min="2060" max="2065" width="8" bestFit="1" customWidth="1"/>
    <col min="2066" max="2066" width="9" bestFit="1" customWidth="1"/>
    <col min="2067" max="2068" width="9.140625" customWidth="1"/>
    <col min="2069" max="2069" width="11.42578125" customWidth="1"/>
    <col min="2070" max="2070" width="10.85546875" customWidth="1"/>
    <col min="2071" max="2071" width="10.5703125" bestFit="1" customWidth="1"/>
    <col min="2305" max="2305" width="12.85546875" bestFit="1" customWidth="1"/>
    <col min="2306" max="2306" width="8" bestFit="1" customWidth="1"/>
    <col min="2307" max="2307" width="9" bestFit="1" customWidth="1"/>
    <col min="2308" max="2313" width="8" bestFit="1" customWidth="1"/>
    <col min="2314" max="2315" width="9" bestFit="1" customWidth="1"/>
    <col min="2316" max="2321" width="8" bestFit="1" customWidth="1"/>
    <col min="2322" max="2322" width="9" bestFit="1" customWidth="1"/>
    <col min="2323" max="2324" width="9.140625" customWidth="1"/>
    <col min="2325" max="2325" width="11.42578125" customWidth="1"/>
    <col min="2326" max="2326" width="10.85546875" customWidth="1"/>
    <col min="2327" max="2327" width="10.5703125" bestFit="1" customWidth="1"/>
    <col min="2561" max="2561" width="12.85546875" bestFit="1" customWidth="1"/>
    <col min="2562" max="2562" width="8" bestFit="1" customWidth="1"/>
    <col min="2563" max="2563" width="9" bestFit="1" customWidth="1"/>
    <col min="2564" max="2569" width="8" bestFit="1" customWidth="1"/>
    <col min="2570" max="2571" width="9" bestFit="1" customWidth="1"/>
    <col min="2572" max="2577" width="8" bestFit="1" customWidth="1"/>
    <col min="2578" max="2578" width="9" bestFit="1" customWidth="1"/>
    <col min="2579" max="2580" width="9.140625" customWidth="1"/>
    <col min="2581" max="2581" width="11.42578125" customWidth="1"/>
    <col min="2582" max="2582" width="10.85546875" customWidth="1"/>
    <col min="2583" max="2583" width="10.5703125" bestFit="1" customWidth="1"/>
    <col min="2817" max="2817" width="12.85546875" bestFit="1" customWidth="1"/>
    <col min="2818" max="2818" width="8" bestFit="1" customWidth="1"/>
    <col min="2819" max="2819" width="9" bestFit="1" customWidth="1"/>
    <col min="2820" max="2825" width="8" bestFit="1" customWidth="1"/>
    <col min="2826" max="2827" width="9" bestFit="1" customWidth="1"/>
    <col min="2828" max="2833" width="8" bestFit="1" customWidth="1"/>
    <col min="2834" max="2834" width="9" bestFit="1" customWidth="1"/>
    <col min="2835" max="2836" width="9.140625" customWidth="1"/>
    <col min="2837" max="2837" width="11.42578125" customWidth="1"/>
    <col min="2838" max="2838" width="10.85546875" customWidth="1"/>
    <col min="2839" max="2839" width="10.5703125" bestFit="1" customWidth="1"/>
    <col min="3073" max="3073" width="12.85546875" bestFit="1" customWidth="1"/>
    <col min="3074" max="3074" width="8" bestFit="1" customWidth="1"/>
    <col min="3075" max="3075" width="9" bestFit="1" customWidth="1"/>
    <col min="3076" max="3081" width="8" bestFit="1" customWidth="1"/>
    <col min="3082" max="3083" width="9" bestFit="1" customWidth="1"/>
    <col min="3084" max="3089" width="8" bestFit="1" customWidth="1"/>
    <col min="3090" max="3090" width="9" bestFit="1" customWidth="1"/>
    <col min="3091" max="3092" width="9.140625" customWidth="1"/>
    <col min="3093" max="3093" width="11.42578125" customWidth="1"/>
    <col min="3094" max="3094" width="10.85546875" customWidth="1"/>
    <col min="3095" max="3095" width="10.5703125" bestFit="1" customWidth="1"/>
    <col min="3329" max="3329" width="12.85546875" bestFit="1" customWidth="1"/>
    <col min="3330" max="3330" width="8" bestFit="1" customWidth="1"/>
    <col min="3331" max="3331" width="9" bestFit="1" customWidth="1"/>
    <col min="3332" max="3337" width="8" bestFit="1" customWidth="1"/>
    <col min="3338" max="3339" width="9" bestFit="1" customWidth="1"/>
    <col min="3340" max="3345" width="8" bestFit="1" customWidth="1"/>
    <col min="3346" max="3346" width="9" bestFit="1" customWidth="1"/>
    <col min="3347" max="3348" width="9.140625" customWidth="1"/>
    <col min="3349" max="3349" width="11.42578125" customWidth="1"/>
    <col min="3350" max="3350" width="10.85546875" customWidth="1"/>
    <col min="3351" max="3351" width="10.5703125" bestFit="1" customWidth="1"/>
    <col min="3585" max="3585" width="12.85546875" bestFit="1" customWidth="1"/>
    <col min="3586" max="3586" width="8" bestFit="1" customWidth="1"/>
    <col min="3587" max="3587" width="9" bestFit="1" customWidth="1"/>
    <col min="3588" max="3593" width="8" bestFit="1" customWidth="1"/>
    <col min="3594" max="3595" width="9" bestFit="1" customWidth="1"/>
    <col min="3596" max="3601" width="8" bestFit="1" customWidth="1"/>
    <col min="3602" max="3602" width="9" bestFit="1" customWidth="1"/>
    <col min="3603" max="3604" width="9.140625" customWidth="1"/>
    <col min="3605" max="3605" width="11.42578125" customWidth="1"/>
    <col min="3606" max="3606" width="10.85546875" customWidth="1"/>
    <col min="3607" max="3607" width="10.5703125" bestFit="1" customWidth="1"/>
    <col min="3841" max="3841" width="12.85546875" bestFit="1" customWidth="1"/>
    <col min="3842" max="3842" width="8" bestFit="1" customWidth="1"/>
    <col min="3843" max="3843" width="9" bestFit="1" customWidth="1"/>
    <col min="3844" max="3849" width="8" bestFit="1" customWidth="1"/>
    <col min="3850" max="3851" width="9" bestFit="1" customWidth="1"/>
    <col min="3852" max="3857" width="8" bestFit="1" customWidth="1"/>
    <col min="3858" max="3858" width="9" bestFit="1" customWidth="1"/>
    <col min="3859" max="3860" width="9.140625" customWidth="1"/>
    <col min="3861" max="3861" width="11.42578125" customWidth="1"/>
    <col min="3862" max="3862" width="10.85546875" customWidth="1"/>
    <col min="3863" max="3863" width="10.5703125" bestFit="1" customWidth="1"/>
    <col min="4097" max="4097" width="12.85546875" bestFit="1" customWidth="1"/>
    <col min="4098" max="4098" width="8" bestFit="1" customWidth="1"/>
    <col min="4099" max="4099" width="9" bestFit="1" customWidth="1"/>
    <col min="4100" max="4105" width="8" bestFit="1" customWidth="1"/>
    <col min="4106" max="4107" width="9" bestFit="1" customWidth="1"/>
    <col min="4108" max="4113" width="8" bestFit="1" customWidth="1"/>
    <col min="4114" max="4114" width="9" bestFit="1" customWidth="1"/>
    <col min="4115" max="4116" width="9.140625" customWidth="1"/>
    <col min="4117" max="4117" width="11.42578125" customWidth="1"/>
    <col min="4118" max="4118" width="10.85546875" customWidth="1"/>
    <col min="4119" max="4119" width="10.5703125" bestFit="1" customWidth="1"/>
    <col min="4353" max="4353" width="12.85546875" bestFit="1" customWidth="1"/>
    <col min="4354" max="4354" width="8" bestFit="1" customWidth="1"/>
    <col min="4355" max="4355" width="9" bestFit="1" customWidth="1"/>
    <col min="4356" max="4361" width="8" bestFit="1" customWidth="1"/>
    <col min="4362" max="4363" width="9" bestFit="1" customWidth="1"/>
    <col min="4364" max="4369" width="8" bestFit="1" customWidth="1"/>
    <col min="4370" max="4370" width="9" bestFit="1" customWidth="1"/>
    <col min="4371" max="4372" width="9.140625" customWidth="1"/>
    <col min="4373" max="4373" width="11.42578125" customWidth="1"/>
    <col min="4374" max="4374" width="10.85546875" customWidth="1"/>
    <col min="4375" max="4375" width="10.5703125" bestFit="1" customWidth="1"/>
    <col min="4609" max="4609" width="12.85546875" bestFit="1" customWidth="1"/>
    <col min="4610" max="4610" width="8" bestFit="1" customWidth="1"/>
    <col min="4611" max="4611" width="9" bestFit="1" customWidth="1"/>
    <col min="4612" max="4617" width="8" bestFit="1" customWidth="1"/>
    <col min="4618" max="4619" width="9" bestFit="1" customWidth="1"/>
    <col min="4620" max="4625" width="8" bestFit="1" customWidth="1"/>
    <col min="4626" max="4626" width="9" bestFit="1" customWidth="1"/>
    <col min="4627" max="4628" width="9.140625" customWidth="1"/>
    <col min="4629" max="4629" width="11.42578125" customWidth="1"/>
    <col min="4630" max="4630" width="10.85546875" customWidth="1"/>
    <col min="4631" max="4631" width="10.5703125" bestFit="1" customWidth="1"/>
    <col min="4865" max="4865" width="12.85546875" bestFit="1" customWidth="1"/>
    <col min="4866" max="4866" width="8" bestFit="1" customWidth="1"/>
    <col min="4867" max="4867" width="9" bestFit="1" customWidth="1"/>
    <col min="4868" max="4873" width="8" bestFit="1" customWidth="1"/>
    <col min="4874" max="4875" width="9" bestFit="1" customWidth="1"/>
    <col min="4876" max="4881" width="8" bestFit="1" customWidth="1"/>
    <col min="4882" max="4882" width="9" bestFit="1" customWidth="1"/>
    <col min="4883" max="4884" width="9.140625" customWidth="1"/>
    <col min="4885" max="4885" width="11.42578125" customWidth="1"/>
    <col min="4886" max="4886" width="10.85546875" customWidth="1"/>
    <col min="4887" max="4887" width="10.5703125" bestFit="1" customWidth="1"/>
    <col min="5121" max="5121" width="12.85546875" bestFit="1" customWidth="1"/>
    <col min="5122" max="5122" width="8" bestFit="1" customWidth="1"/>
    <col min="5123" max="5123" width="9" bestFit="1" customWidth="1"/>
    <col min="5124" max="5129" width="8" bestFit="1" customWidth="1"/>
    <col min="5130" max="5131" width="9" bestFit="1" customWidth="1"/>
    <col min="5132" max="5137" width="8" bestFit="1" customWidth="1"/>
    <col min="5138" max="5138" width="9" bestFit="1" customWidth="1"/>
    <col min="5139" max="5140" width="9.140625" customWidth="1"/>
    <col min="5141" max="5141" width="11.42578125" customWidth="1"/>
    <col min="5142" max="5142" width="10.85546875" customWidth="1"/>
    <col min="5143" max="5143" width="10.5703125" bestFit="1" customWidth="1"/>
    <col min="5377" max="5377" width="12.85546875" bestFit="1" customWidth="1"/>
    <col min="5378" max="5378" width="8" bestFit="1" customWidth="1"/>
    <col min="5379" max="5379" width="9" bestFit="1" customWidth="1"/>
    <col min="5380" max="5385" width="8" bestFit="1" customWidth="1"/>
    <col min="5386" max="5387" width="9" bestFit="1" customWidth="1"/>
    <col min="5388" max="5393" width="8" bestFit="1" customWidth="1"/>
    <col min="5394" max="5394" width="9" bestFit="1" customWidth="1"/>
    <col min="5395" max="5396" width="9.140625" customWidth="1"/>
    <col min="5397" max="5397" width="11.42578125" customWidth="1"/>
    <col min="5398" max="5398" width="10.85546875" customWidth="1"/>
    <col min="5399" max="5399" width="10.5703125" bestFit="1" customWidth="1"/>
    <col min="5633" max="5633" width="12.85546875" bestFit="1" customWidth="1"/>
    <col min="5634" max="5634" width="8" bestFit="1" customWidth="1"/>
    <col min="5635" max="5635" width="9" bestFit="1" customWidth="1"/>
    <col min="5636" max="5641" width="8" bestFit="1" customWidth="1"/>
    <col min="5642" max="5643" width="9" bestFit="1" customWidth="1"/>
    <col min="5644" max="5649" width="8" bestFit="1" customWidth="1"/>
    <col min="5650" max="5650" width="9" bestFit="1" customWidth="1"/>
    <col min="5651" max="5652" width="9.140625" customWidth="1"/>
    <col min="5653" max="5653" width="11.42578125" customWidth="1"/>
    <col min="5654" max="5654" width="10.85546875" customWidth="1"/>
    <col min="5655" max="5655" width="10.5703125" bestFit="1" customWidth="1"/>
    <col min="5889" max="5889" width="12.85546875" bestFit="1" customWidth="1"/>
    <col min="5890" max="5890" width="8" bestFit="1" customWidth="1"/>
    <col min="5891" max="5891" width="9" bestFit="1" customWidth="1"/>
    <col min="5892" max="5897" width="8" bestFit="1" customWidth="1"/>
    <col min="5898" max="5899" width="9" bestFit="1" customWidth="1"/>
    <col min="5900" max="5905" width="8" bestFit="1" customWidth="1"/>
    <col min="5906" max="5906" width="9" bestFit="1" customWidth="1"/>
    <col min="5907" max="5908" width="9.140625" customWidth="1"/>
    <col min="5909" max="5909" width="11.42578125" customWidth="1"/>
    <col min="5910" max="5910" width="10.85546875" customWidth="1"/>
    <col min="5911" max="5911" width="10.5703125" bestFit="1" customWidth="1"/>
    <col min="6145" max="6145" width="12.85546875" bestFit="1" customWidth="1"/>
    <col min="6146" max="6146" width="8" bestFit="1" customWidth="1"/>
    <col min="6147" max="6147" width="9" bestFit="1" customWidth="1"/>
    <col min="6148" max="6153" width="8" bestFit="1" customWidth="1"/>
    <col min="6154" max="6155" width="9" bestFit="1" customWidth="1"/>
    <col min="6156" max="6161" width="8" bestFit="1" customWidth="1"/>
    <col min="6162" max="6162" width="9" bestFit="1" customWidth="1"/>
    <col min="6163" max="6164" width="9.140625" customWidth="1"/>
    <col min="6165" max="6165" width="11.42578125" customWidth="1"/>
    <col min="6166" max="6166" width="10.85546875" customWidth="1"/>
    <col min="6167" max="6167" width="10.5703125" bestFit="1" customWidth="1"/>
    <col min="6401" max="6401" width="12.85546875" bestFit="1" customWidth="1"/>
    <col min="6402" max="6402" width="8" bestFit="1" customWidth="1"/>
    <col min="6403" max="6403" width="9" bestFit="1" customWidth="1"/>
    <col min="6404" max="6409" width="8" bestFit="1" customWidth="1"/>
    <col min="6410" max="6411" width="9" bestFit="1" customWidth="1"/>
    <col min="6412" max="6417" width="8" bestFit="1" customWidth="1"/>
    <col min="6418" max="6418" width="9" bestFit="1" customWidth="1"/>
    <col min="6419" max="6420" width="9.140625" customWidth="1"/>
    <col min="6421" max="6421" width="11.42578125" customWidth="1"/>
    <col min="6422" max="6422" width="10.85546875" customWidth="1"/>
    <col min="6423" max="6423" width="10.5703125" bestFit="1" customWidth="1"/>
    <col min="6657" max="6657" width="12.85546875" bestFit="1" customWidth="1"/>
    <col min="6658" max="6658" width="8" bestFit="1" customWidth="1"/>
    <col min="6659" max="6659" width="9" bestFit="1" customWidth="1"/>
    <col min="6660" max="6665" width="8" bestFit="1" customWidth="1"/>
    <col min="6666" max="6667" width="9" bestFit="1" customWidth="1"/>
    <col min="6668" max="6673" width="8" bestFit="1" customWidth="1"/>
    <col min="6674" max="6674" width="9" bestFit="1" customWidth="1"/>
    <col min="6675" max="6676" width="9.140625" customWidth="1"/>
    <col min="6677" max="6677" width="11.42578125" customWidth="1"/>
    <col min="6678" max="6678" width="10.85546875" customWidth="1"/>
    <col min="6679" max="6679" width="10.5703125" bestFit="1" customWidth="1"/>
    <col min="6913" max="6913" width="12.85546875" bestFit="1" customWidth="1"/>
    <col min="6914" max="6914" width="8" bestFit="1" customWidth="1"/>
    <col min="6915" max="6915" width="9" bestFit="1" customWidth="1"/>
    <col min="6916" max="6921" width="8" bestFit="1" customWidth="1"/>
    <col min="6922" max="6923" width="9" bestFit="1" customWidth="1"/>
    <col min="6924" max="6929" width="8" bestFit="1" customWidth="1"/>
    <col min="6930" max="6930" width="9" bestFit="1" customWidth="1"/>
    <col min="6931" max="6932" width="9.140625" customWidth="1"/>
    <col min="6933" max="6933" width="11.42578125" customWidth="1"/>
    <col min="6934" max="6934" width="10.85546875" customWidth="1"/>
    <col min="6935" max="6935" width="10.5703125" bestFit="1" customWidth="1"/>
    <col min="7169" max="7169" width="12.85546875" bestFit="1" customWidth="1"/>
    <col min="7170" max="7170" width="8" bestFit="1" customWidth="1"/>
    <col min="7171" max="7171" width="9" bestFit="1" customWidth="1"/>
    <col min="7172" max="7177" width="8" bestFit="1" customWidth="1"/>
    <col min="7178" max="7179" width="9" bestFit="1" customWidth="1"/>
    <col min="7180" max="7185" width="8" bestFit="1" customWidth="1"/>
    <col min="7186" max="7186" width="9" bestFit="1" customWidth="1"/>
    <col min="7187" max="7188" width="9.140625" customWidth="1"/>
    <col min="7189" max="7189" width="11.42578125" customWidth="1"/>
    <col min="7190" max="7190" width="10.85546875" customWidth="1"/>
    <col min="7191" max="7191" width="10.5703125" bestFit="1" customWidth="1"/>
    <col min="7425" max="7425" width="12.85546875" bestFit="1" customWidth="1"/>
    <col min="7426" max="7426" width="8" bestFit="1" customWidth="1"/>
    <col min="7427" max="7427" width="9" bestFit="1" customWidth="1"/>
    <col min="7428" max="7433" width="8" bestFit="1" customWidth="1"/>
    <col min="7434" max="7435" width="9" bestFit="1" customWidth="1"/>
    <col min="7436" max="7441" width="8" bestFit="1" customWidth="1"/>
    <col min="7442" max="7442" width="9" bestFit="1" customWidth="1"/>
    <col min="7443" max="7444" width="9.140625" customWidth="1"/>
    <col min="7445" max="7445" width="11.42578125" customWidth="1"/>
    <col min="7446" max="7446" width="10.85546875" customWidth="1"/>
    <col min="7447" max="7447" width="10.5703125" bestFit="1" customWidth="1"/>
    <col min="7681" max="7681" width="12.85546875" bestFit="1" customWidth="1"/>
    <col min="7682" max="7682" width="8" bestFit="1" customWidth="1"/>
    <col min="7683" max="7683" width="9" bestFit="1" customWidth="1"/>
    <col min="7684" max="7689" width="8" bestFit="1" customWidth="1"/>
    <col min="7690" max="7691" width="9" bestFit="1" customWidth="1"/>
    <col min="7692" max="7697" width="8" bestFit="1" customWidth="1"/>
    <col min="7698" max="7698" width="9" bestFit="1" customWidth="1"/>
    <col min="7699" max="7700" width="9.140625" customWidth="1"/>
    <col min="7701" max="7701" width="11.42578125" customWidth="1"/>
    <col min="7702" max="7702" width="10.85546875" customWidth="1"/>
    <col min="7703" max="7703" width="10.5703125" bestFit="1" customWidth="1"/>
    <col min="7937" max="7937" width="12.85546875" bestFit="1" customWidth="1"/>
    <col min="7938" max="7938" width="8" bestFit="1" customWidth="1"/>
    <col min="7939" max="7939" width="9" bestFit="1" customWidth="1"/>
    <col min="7940" max="7945" width="8" bestFit="1" customWidth="1"/>
    <col min="7946" max="7947" width="9" bestFit="1" customWidth="1"/>
    <col min="7948" max="7953" width="8" bestFit="1" customWidth="1"/>
    <col min="7954" max="7954" width="9" bestFit="1" customWidth="1"/>
    <col min="7955" max="7956" width="9.140625" customWidth="1"/>
    <col min="7957" max="7957" width="11.42578125" customWidth="1"/>
    <col min="7958" max="7958" width="10.85546875" customWidth="1"/>
    <col min="7959" max="7959" width="10.5703125" bestFit="1" customWidth="1"/>
    <col min="8193" max="8193" width="12.85546875" bestFit="1" customWidth="1"/>
    <col min="8194" max="8194" width="8" bestFit="1" customWidth="1"/>
    <col min="8195" max="8195" width="9" bestFit="1" customWidth="1"/>
    <col min="8196" max="8201" width="8" bestFit="1" customWidth="1"/>
    <col min="8202" max="8203" width="9" bestFit="1" customWidth="1"/>
    <col min="8204" max="8209" width="8" bestFit="1" customWidth="1"/>
    <col min="8210" max="8210" width="9" bestFit="1" customWidth="1"/>
    <col min="8211" max="8212" width="9.140625" customWidth="1"/>
    <col min="8213" max="8213" width="11.42578125" customWidth="1"/>
    <col min="8214" max="8214" width="10.85546875" customWidth="1"/>
    <col min="8215" max="8215" width="10.5703125" bestFit="1" customWidth="1"/>
    <col min="8449" max="8449" width="12.85546875" bestFit="1" customWidth="1"/>
    <col min="8450" max="8450" width="8" bestFit="1" customWidth="1"/>
    <col min="8451" max="8451" width="9" bestFit="1" customWidth="1"/>
    <col min="8452" max="8457" width="8" bestFit="1" customWidth="1"/>
    <col min="8458" max="8459" width="9" bestFit="1" customWidth="1"/>
    <col min="8460" max="8465" width="8" bestFit="1" customWidth="1"/>
    <col min="8466" max="8466" width="9" bestFit="1" customWidth="1"/>
    <col min="8467" max="8468" width="9.140625" customWidth="1"/>
    <col min="8469" max="8469" width="11.42578125" customWidth="1"/>
    <col min="8470" max="8470" width="10.85546875" customWidth="1"/>
    <col min="8471" max="8471" width="10.5703125" bestFit="1" customWidth="1"/>
    <col min="8705" max="8705" width="12.85546875" bestFit="1" customWidth="1"/>
    <col min="8706" max="8706" width="8" bestFit="1" customWidth="1"/>
    <col min="8707" max="8707" width="9" bestFit="1" customWidth="1"/>
    <col min="8708" max="8713" width="8" bestFit="1" customWidth="1"/>
    <col min="8714" max="8715" width="9" bestFit="1" customWidth="1"/>
    <col min="8716" max="8721" width="8" bestFit="1" customWidth="1"/>
    <col min="8722" max="8722" width="9" bestFit="1" customWidth="1"/>
    <col min="8723" max="8724" width="9.140625" customWidth="1"/>
    <col min="8725" max="8725" width="11.42578125" customWidth="1"/>
    <col min="8726" max="8726" width="10.85546875" customWidth="1"/>
    <col min="8727" max="8727" width="10.5703125" bestFit="1" customWidth="1"/>
    <col min="8961" max="8961" width="12.85546875" bestFit="1" customWidth="1"/>
    <col min="8962" max="8962" width="8" bestFit="1" customWidth="1"/>
    <col min="8963" max="8963" width="9" bestFit="1" customWidth="1"/>
    <col min="8964" max="8969" width="8" bestFit="1" customWidth="1"/>
    <col min="8970" max="8971" width="9" bestFit="1" customWidth="1"/>
    <col min="8972" max="8977" width="8" bestFit="1" customWidth="1"/>
    <col min="8978" max="8978" width="9" bestFit="1" customWidth="1"/>
    <col min="8979" max="8980" width="9.140625" customWidth="1"/>
    <col min="8981" max="8981" width="11.42578125" customWidth="1"/>
    <col min="8982" max="8982" width="10.85546875" customWidth="1"/>
    <col min="8983" max="8983" width="10.5703125" bestFit="1" customWidth="1"/>
    <col min="9217" max="9217" width="12.85546875" bestFit="1" customWidth="1"/>
    <col min="9218" max="9218" width="8" bestFit="1" customWidth="1"/>
    <col min="9219" max="9219" width="9" bestFit="1" customWidth="1"/>
    <col min="9220" max="9225" width="8" bestFit="1" customWidth="1"/>
    <col min="9226" max="9227" width="9" bestFit="1" customWidth="1"/>
    <col min="9228" max="9233" width="8" bestFit="1" customWidth="1"/>
    <col min="9234" max="9234" width="9" bestFit="1" customWidth="1"/>
    <col min="9235" max="9236" width="9.140625" customWidth="1"/>
    <col min="9237" max="9237" width="11.42578125" customWidth="1"/>
    <col min="9238" max="9238" width="10.85546875" customWidth="1"/>
    <col min="9239" max="9239" width="10.5703125" bestFit="1" customWidth="1"/>
    <col min="9473" max="9473" width="12.85546875" bestFit="1" customWidth="1"/>
    <col min="9474" max="9474" width="8" bestFit="1" customWidth="1"/>
    <col min="9475" max="9475" width="9" bestFit="1" customWidth="1"/>
    <col min="9476" max="9481" width="8" bestFit="1" customWidth="1"/>
    <col min="9482" max="9483" width="9" bestFit="1" customWidth="1"/>
    <col min="9484" max="9489" width="8" bestFit="1" customWidth="1"/>
    <col min="9490" max="9490" width="9" bestFit="1" customWidth="1"/>
    <col min="9491" max="9492" width="9.140625" customWidth="1"/>
    <col min="9493" max="9493" width="11.42578125" customWidth="1"/>
    <col min="9494" max="9494" width="10.85546875" customWidth="1"/>
    <col min="9495" max="9495" width="10.5703125" bestFit="1" customWidth="1"/>
    <col min="9729" max="9729" width="12.85546875" bestFit="1" customWidth="1"/>
    <col min="9730" max="9730" width="8" bestFit="1" customWidth="1"/>
    <col min="9731" max="9731" width="9" bestFit="1" customWidth="1"/>
    <col min="9732" max="9737" width="8" bestFit="1" customWidth="1"/>
    <col min="9738" max="9739" width="9" bestFit="1" customWidth="1"/>
    <col min="9740" max="9745" width="8" bestFit="1" customWidth="1"/>
    <col min="9746" max="9746" width="9" bestFit="1" customWidth="1"/>
    <col min="9747" max="9748" width="9.140625" customWidth="1"/>
    <col min="9749" max="9749" width="11.42578125" customWidth="1"/>
    <col min="9750" max="9750" width="10.85546875" customWidth="1"/>
    <col min="9751" max="9751" width="10.5703125" bestFit="1" customWidth="1"/>
    <col min="9985" max="9985" width="12.85546875" bestFit="1" customWidth="1"/>
    <col min="9986" max="9986" width="8" bestFit="1" customWidth="1"/>
    <col min="9987" max="9987" width="9" bestFit="1" customWidth="1"/>
    <col min="9988" max="9993" width="8" bestFit="1" customWidth="1"/>
    <col min="9994" max="9995" width="9" bestFit="1" customWidth="1"/>
    <col min="9996" max="10001" width="8" bestFit="1" customWidth="1"/>
    <col min="10002" max="10002" width="9" bestFit="1" customWidth="1"/>
    <col min="10003" max="10004" width="9.140625" customWidth="1"/>
    <col min="10005" max="10005" width="11.42578125" customWidth="1"/>
    <col min="10006" max="10006" width="10.85546875" customWidth="1"/>
    <col min="10007" max="10007" width="10.5703125" bestFit="1" customWidth="1"/>
    <col min="10241" max="10241" width="12.85546875" bestFit="1" customWidth="1"/>
    <col min="10242" max="10242" width="8" bestFit="1" customWidth="1"/>
    <col min="10243" max="10243" width="9" bestFit="1" customWidth="1"/>
    <col min="10244" max="10249" width="8" bestFit="1" customWidth="1"/>
    <col min="10250" max="10251" width="9" bestFit="1" customWidth="1"/>
    <col min="10252" max="10257" width="8" bestFit="1" customWidth="1"/>
    <col min="10258" max="10258" width="9" bestFit="1" customWidth="1"/>
    <col min="10259" max="10260" width="9.140625" customWidth="1"/>
    <col min="10261" max="10261" width="11.42578125" customWidth="1"/>
    <col min="10262" max="10262" width="10.85546875" customWidth="1"/>
    <col min="10263" max="10263" width="10.5703125" bestFit="1" customWidth="1"/>
    <col min="10497" max="10497" width="12.85546875" bestFit="1" customWidth="1"/>
    <col min="10498" max="10498" width="8" bestFit="1" customWidth="1"/>
    <col min="10499" max="10499" width="9" bestFit="1" customWidth="1"/>
    <col min="10500" max="10505" width="8" bestFit="1" customWidth="1"/>
    <col min="10506" max="10507" width="9" bestFit="1" customWidth="1"/>
    <col min="10508" max="10513" width="8" bestFit="1" customWidth="1"/>
    <col min="10514" max="10514" width="9" bestFit="1" customWidth="1"/>
    <col min="10515" max="10516" width="9.140625" customWidth="1"/>
    <col min="10517" max="10517" width="11.42578125" customWidth="1"/>
    <col min="10518" max="10518" width="10.85546875" customWidth="1"/>
    <col min="10519" max="10519" width="10.5703125" bestFit="1" customWidth="1"/>
    <col min="10753" max="10753" width="12.85546875" bestFit="1" customWidth="1"/>
    <col min="10754" max="10754" width="8" bestFit="1" customWidth="1"/>
    <col min="10755" max="10755" width="9" bestFit="1" customWidth="1"/>
    <col min="10756" max="10761" width="8" bestFit="1" customWidth="1"/>
    <col min="10762" max="10763" width="9" bestFit="1" customWidth="1"/>
    <col min="10764" max="10769" width="8" bestFit="1" customWidth="1"/>
    <col min="10770" max="10770" width="9" bestFit="1" customWidth="1"/>
    <col min="10771" max="10772" width="9.140625" customWidth="1"/>
    <col min="10773" max="10773" width="11.42578125" customWidth="1"/>
    <col min="10774" max="10774" width="10.85546875" customWidth="1"/>
    <col min="10775" max="10775" width="10.5703125" bestFit="1" customWidth="1"/>
    <col min="11009" max="11009" width="12.85546875" bestFit="1" customWidth="1"/>
    <col min="11010" max="11010" width="8" bestFit="1" customWidth="1"/>
    <col min="11011" max="11011" width="9" bestFit="1" customWidth="1"/>
    <col min="11012" max="11017" width="8" bestFit="1" customWidth="1"/>
    <col min="11018" max="11019" width="9" bestFit="1" customWidth="1"/>
    <col min="11020" max="11025" width="8" bestFit="1" customWidth="1"/>
    <col min="11026" max="11026" width="9" bestFit="1" customWidth="1"/>
    <col min="11027" max="11028" width="9.140625" customWidth="1"/>
    <col min="11029" max="11029" width="11.42578125" customWidth="1"/>
    <col min="11030" max="11030" width="10.85546875" customWidth="1"/>
    <col min="11031" max="11031" width="10.5703125" bestFit="1" customWidth="1"/>
    <col min="11265" max="11265" width="12.85546875" bestFit="1" customWidth="1"/>
    <col min="11266" max="11266" width="8" bestFit="1" customWidth="1"/>
    <col min="11267" max="11267" width="9" bestFit="1" customWidth="1"/>
    <col min="11268" max="11273" width="8" bestFit="1" customWidth="1"/>
    <col min="11274" max="11275" width="9" bestFit="1" customWidth="1"/>
    <col min="11276" max="11281" width="8" bestFit="1" customWidth="1"/>
    <col min="11282" max="11282" width="9" bestFit="1" customWidth="1"/>
    <col min="11283" max="11284" width="9.140625" customWidth="1"/>
    <col min="11285" max="11285" width="11.42578125" customWidth="1"/>
    <col min="11286" max="11286" width="10.85546875" customWidth="1"/>
    <col min="11287" max="11287" width="10.5703125" bestFit="1" customWidth="1"/>
    <col min="11521" max="11521" width="12.85546875" bestFit="1" customWidth="1"/>
    <col min="11522" max="11522" width="8" bestFit="1" customWidth="1"/>
    <col min="11523" max="11523" width="9" bestFit="1" customWidth="1"/>
    <col min="11524" max="11529" width="8" bestFit="1" customWidth="1"/>
    <col min="11530" max="11531" width="9" bestFit="1" customWidth="1"/>
    <col min="11532" max="11537" width="8" bestFit="1" customWidth="1"/>
    <col min="11538" max="11538" width="9" bestFit="1" customWidth="1"/>
    <col min="11539" max="11540" width="9.140625" customWidth="1"/>
    <col min="11541" max="11541" width="11.42578125" customWidth="1"/>
    <col min="11542" max="11542" width="10.85546875" customWidth="1"/>
    <col min="11543" max="11543" width="10.5703125" bestFit="1" customWidth="1"/>
    <col min="11777" max="11777" width="12.85546875" bestFit="1" customWidth="1"/>
    <col min="11778" max="11778" width="8" bestFit="1" customWidth="1"/>
    <col min="11779" max="11779" width="9" bestFit="1" customWidth="1"/>
    <col min="11780" max="11785" width="8" bestFit="1" customWidth="1"/>
    <col min="11786" max="11787" width="9" bestFit="1" customWidth="1"/>
    <col min="11788" max="11793" width="8" bestFit="1" customWidth="1"/>
    <col min="11794" max="11794" width="9" bestFit="1" customWidth="1"/>
    <col min="11795" max="11796" width="9.140625" customWidth="1"/>
    <col min="11797" max="11797" width="11.42578125" customWidth="1"/>
    <col min="11798" max="11798" width="10.85546875" customWidth="1"/>
    <col min="11799" max="11799" width="10.5703125" bestFit="1" customWidth="1"/>
    <col min="12033" max="12033" width="12.85546875" bestFit="1" customWidth="1"/>
    <col min="12034" max="12034" width="8" bestFit="1" customWidth="1"/>
    <col min="12035" max="12035" width="9" bestFit="1" customWidth="1"/>
    <col min="12036" max="12041" width="8" bestFit="1" customWidth="1"/>
    <col min="12042" max="12043" width="9" bestFit="1" customWidth="1"/>
    <col min="12044" max="12049" width="8" bestFit="1" customWidth="1"/>
    <col min="12050" max="12050" width="9" bestFit="1" customWidth="1"/>
    <col min="12051" max="12052" width="9.140625" customWidth="1"/>
    <col min="12053" max="12053" width="11.42578125" customWidth="1"/>
    <col min="12054" max="12054" width="10.85546875" customWidth="1"/>
    <col min="12055" max="12055" width="10.5703125" bestFit="1" customWidth="1"/>
    <col min="12289" max="12289" width="12.85546875" bestFit="1" customWidth="1"/>
    <col min="12290" max="12290" width="8" bestFit="1" customWidth="1"/>
    <col min="12291" max="12291" width="9" bestFit="1" customWidth="1"/>
    <col min="12292" max="12297" width="8" bestFit="1" customWidth="1"/>
    <col min="12298" max="12299" width="9" bestFit="1" customWidth="1"/>
    <col min="12300" max="12305" width="8" bestFit="1" customWidth="1"/>
    <col min="12306" max="12306" width="9" bestFit="1" customWidth="1"/>
    <col min="12307" max="12308" width="9.140625" customWidth="1"/>
    <col min="12309" max="12309" width="11.42578125" customWidth="1"/>
    <col min="12310" max="12310" width="10.85546875" customWidth="1"/>
    <col min="12311" max="12311" width="10.5703125" bestFit="1" customWidth="1"/>
    <col min="12545" max="12545" width="12.85546875" bestFit="1" customWidth="1"/>
    <col min="12546" max="12546" width="8" bestFit="1" customWidth="1"/>
    <col min="12547" max="12547" width="9" bestFit="1" customWidth="1"/>
    <col min="12548" max="12553" width="8" bestFit="1" customWidth="1"/>
    <col min="12554" max="12555" width="9" bestFit="1" customWidth="1"/>
    <col min="12556" max="12561" width="8" bestFit="1" customWidth="1"/>
    <col min="12562" max="12562" width="9" bestFit="1" customWidth="1"/>
    <col min="12563" max="12564" width="9.140625" customWidth="1"/>
    <col min="12565" max="12565" width="11.42578125" customWidth="1"/>
    <col min="12566" max="12566" width="10.85546875" customWidth="1"/>
    <col min="12567" max="12567" width="10.5703125" bestFit="1" customWidth="1"/>
    <col min="12801" max="12801" width="12.85546875" bestFit="1" customWidth="1"/>
    <col min="12802" max="12802" width="8" bestFit="1" customWidth="1"/>
    <col min="12803" max="12803" width="9" bestFit="1" customWidth="1"/>
    <col min="12804" max="12809" width="8" bestFit="1" customWidth="1"/>
    <col min="12810" max="12811" width="9" bestFit="1" customWidth="1"/>
    <col min="12812" max="12817" width="8" bestFit="1" customWidth="1"/>
    <col min="12818" max="12818" width="9" bestFit="1" customWidth="1"/>
    <col min="12819" max="12820" width="9.140625" customWidth="1"/>
    <col min="12821" max="12821" width="11.42578125" customWidth="1"/>
    <col min="12822" max="12822" width="10.85546875" customWidth="1"/>
    <col min="12823" max="12823" width="10.5703125" bestFit="1" customWidth="1"/>
    <col min="13057" max="13057" width="12.85546875" bestFit="1" customWidth="1"/>
    <col min="13058" max="13058" width="8" bestFit="1" customWidth="1"/>
    <col min="13059" max="13059" width="9" bestFit="1" customWidth="1"/>
    <col min="13060" max="13065" width="8" bestFit="1" customWidth="1"/>
    <col min="13066" max="13067" width="9" bestFit="1" customWidth="1"/>
    <col min="13068" max="13073" width="8" bestFit="1" customWidth="1"/>
    <col min="13074" max="13074" width="9" bestFit="1" customWidth="1"/>
    <col min="13075" max="13076" width="9.140625" customWidth="1"/>
    <col min="13077" max="13077" width="11.42578125" customWidth="1"/>
    <col min="13078" max="13078" width="10.85546875" customWidth="1"/>
    <col min="13079" max="13079" width="10.5703125" bestFit="1" customWidth="1"/>
    <col min="13313" max="13313" width="12.85546875" bestFit="1" customWidth="1"/>
    <col min="13314" max="13314" width="8" bestFit="1" customWidth="1"/>
    <col min="13315" max="13315" width="9" bestFit="1" customWidth="1"/>
    <col min="13316" max="13321" width="8" bestFit="1" customWidth="1"/>
    <col min="13322" max="13323" width="9" bestFit="1" customWidth="1"/>
    <col min="13324" max="13329" width="8" bestFit="1" customWidth="1"/>
    <col min="13330" max="13330" width="9" bestFit="1" customWidth="1"/>
    <col min="13331" max="13332" width="9.140625" customWidth="1"/>
    <col min="13333" max="13333" width="11.42578125" customWidth="1"/>
    <col min="13334" max="13334" width="10.85546875" customWidth="1"/>
    <col min="13335" max="13335" width="10.5703125" bestFit="1" customWidth="1"/>
    <col min="13569" max="13569" width="12.85546875" bestFit="1" customWidth="1"/>
    <col min="13570" max="13570" width="8" bestFit="1" customWidth="1"/>
    <col min="13571" max="13571" width="9" bestFit="1" customWidth="1"/>
    <col min="13572" max="13577" width="8" bestFit="1" customWidth="1"/>
    <col min="13578" max="13579" width="9" bestFit="1" customWidth="1"/>
    <col min="13580" max="13585" width="8" bestFit="1" customWidth="1"/>
    <col min="13586" max="13586" width="9" bestFit="1" customWidth="1"/>
    <col min="13587" max="13588" width="9.140625" customWidth="1"/>
    <col min="13589" max="13589" width="11.42578125" customWidth="1"/>
    <col min="13590" max="13590" width="10.85546875" customWidth="1"/>
    <col min="13591" max="13591" width="10.5703125" bestFit="1" customWidth="1"/>
    <col min="13825" max="13825" width="12.85546875" bestFit="1" customWidth="1"/>
    <col min="13826" max="13826" width="8" bestFit="1" customWidth="1"/>
    <col min="13827" max="13827" width="9" bestFit="1" customWidth="1"/>
    <col min="13828" max="13833" width="8" bestFit="1" customWidth="1"/>
    <col min="13834" max="13835" width="9" bestFit="1" customWidth="1"/>
    <col min="13836" max="13841" width="8" bestFit="1" customWidth="1"/>
    <col min="13842" max="13842" width="9" bestFit="1" customWidth="1"/>
    <col min="13843" max="13844" width="9.140625" customWidth="1"/>
    <col min="13845" max="13845" width="11.42578125" customWidth="1"/>
    <col min="13846" max="13846" width="10.85546875" customWidth="1"/>
    <col min="13847" max="13847" width="10.5703125" bestFit="1" customWidth="1"/>
    <col min="14081" max="14081" width="12.85546875" bestFit="1" customWidth="1"/>
    <col min="14082" max="14082" width="8" bestFit="1" customWidth="1"/>
    <col min="14083" max="14083" width="9" bestFit="1" customWidth="1"/>
    <col min="14084" max="14089" width="8" bestFit="1" customWidth="1"/>
    <col min="14090" max="14091" width="9" bestFit="1" customWidth="1"/>
    <col min="14092" max="14097" width="8" bestFit="1" customWidth="1"/>
    <col min="14098" max="14098" width="9" bestFit="1" customWidth="1"/>
    <col min="14099" max="14100" width="9.140625" customWidth="1"/>
    <col min="14101" max="14101" width="11.42578125" customWidth="1"/>
    <col min="14102" max="14102" width="10.85546875" customWidth="1"/>
    <col min="14103" max="14103" width="10.5703125" bestFit="1" customWidth="1"/>
    <col min="14337" max="14337" width="12.85546875" bestFit="1" customWidth="1"/>
    <col min="14338" max="14338" width="8" bestFit="1" customWidth="1"/>
    <col min="14339" max="14339" width="9" bestFit="1" customWidth="1"/>
    <col min="14340" max="14345" width="8" bestFit="1" customWidth="1"/>
    <col min="14346" max="14347" width="9" bestFit="1" customWidth="1"/>
    <col min="14348" max="14353" width="8" bestFit="1" customWidth="1"/>
    <col min="14354" max="14354" width="9" bestFit="1" customWidth="1"/>
    <col min="14355" max="14356" width="9.140625" customWidth="1"/>
    <col min="14357" max="14357" width="11.42578125" customWidth="1"/>
    <col min="14358" max="14358" width="10.85546875" customWidth="1"/>
    <col min="14359" max="14359" width="10.5703125" bestFit="1" customWidth="1"/>
    <col min="14593" max="14593" width="12.85546875" bestFit="1" customWidth="1"/>
    <col min="14594" max="14594" width="8" bestFit="1" customWidth="1"/>
    <col min="14595" max="14595" width="9" bestFit="1" customWidth="1"/>
    <col min="14596" max="14601" width="8" bestFit="1" customWidth="1"/>
    <col min="14602" max="14603" width="9" bestFit="1" customWidth="1"/>
    <col min="14604" max="14609" width="8" bestFit="1" customWidth="1"/>
    <col min="14610" max="14610" width="9" bestFit="1" customWidth="1"/>
    <col min="14611" max="14612" width="9.140625" customWidth="1"/>
    <col min="14613" max="14613" width="11.42578125" customWidth="1"/>
    <col min="14614" max="14614" width="10.85546875" customWidth="1"/>
    <col min="14615" max="14615" width="10.5703125" bestFit="1" customWidth="1"/>
    <col min="14849" max="14849" width="12.85546875" bestFit="1" customWidth="1"/>
    <col min="14850" max="14850" width="8" bestFit="1" customWidth="1"/>
    <col min="14851" max="14851" width="9" bestFit="1" customWidth="1"/>
    <col min="14852" max="14857" width="8" bestFit="1" customWidth="1"/>
    <col min="14858" max="14859" width="9" bestFit="1" customWidth="1"/>
    <col min="14860" max="14865" width="8" bestFit="1" customWidth="1"/>
    <col min="14866" max="14866" width="9" bestFit="1" customWidth="1"/>
    <col min="14867" max="14868" width="9.140625" customWidth="1"/>
    <col min="14869" max="14869" width="11.42578125" customWidth="1"/>
    <col min="14870" max="14870" width="10.85546875" customWidth="1"/>
    <col min="14871" max="14871" width="10.5703125" bestFit="1" customWidth="1"/>
    <col min="15105" max="15105" width="12.85546875" bestFit="1" customWidth="1"/>
    <col min="15106" max="15106" width="8" bestFit="1" customWidth="1"/>
    <col min="15107" max="15107" width="9" bestFit="1" customWidth="1"/>
    <col min="15108" max="15113" width="8" bestFit="1" customWidth="1"/>
    <col min="15114" max="15115" width="9" bestFit="1" customWidth="1"/>
    <col min="15116" max="15121" width="8" bestFit="1" customWidth="1"/>
    <col min="15122" max="15122" width="9" bestFit="1" customWidth="1"/>
    <col min="15123" max="15124" width="9.140625" customWidth="1"/>
    <col min="15125" max="15125" width="11.42578125" customWidth="1"/>
    <col min="15126" max="15126" width="10.85546875" customWidth="1"/>
    <col min="15127" max="15127" width="10.5703125" bestFit="1" customWidth="1"/>
    <col min="15361" max="15361" width="12.85546875" bestFit="1" customWidth="1"/>
    <col min="15362" max="15362" width="8" bestFit="1" customWidth="1"/>
    <col min="15363" max="15363" width="9" bestFit="1" customWidth="1"/>
    <col min="15364" max="15369" width="8" bestFit="1" customWidth="1"/>
    <col min="15370" max="15371" width="9" bestFit="1" customWidth="1"/>
    <col min="15372" max="15377" width="8" bestFit="1" customWidth="1"/>
    <col min="15378" max="15378" width="9" bestFit="1" customWidth="1"/>
    <col min="15379" max="15380" width="9.140625" customWidth="1"/>
    <col min="15381" max="15381" width="11.42578125" customWidth="1"/>
    <col min="15382" max="15382" width="10.85546875" customWidth="1"/>
    <col min="15383" max="15383" width="10.5703125" bestFit="1" customWidth="1"/>
    <col min="15617" max="15617" width="12.85546875" bestFit="1" customWidth="1"/>
    <col min="15618" max="15618" width="8" bestFit="1" customWidth="1"/>
    <col min="15619" max="15619" width="9" bestFit="1" customWidth="1"/>
    <col min="15620" max="15625" width="8" bestFit="1" customWidth="1"/>
    <col min="15626" max="15627" width="9" bestFit="1" customWidth="1"/>
    <col min="15628" max="15633" width="8" bestFit="1" customWidth="1"/>
    <col min="15634" max="15634" width="9" bestFit="1" customWidth="1"/>
    <col min="15635" max="15636" width="9.140625" customWidth="1"/>
    <col min="15637" max="15637" width="11.42578125" customWidth="1"/>
    <col min="15638" max="15638" width="10.85546875" customWidth="1"/>
    <col min="15639" max="15639" width="10.5703125" bestFit="1" customWidth="1"/>
    <col min="15873" max="15873" width="12.85546875" bestFit="1" customWidth="1"/>
    <col min="15874" max="15874" width="8" bestFit="1" customWidth="1"/>
    <col min="15875" max="15875" width="9" bestFit="1" customWidth="1"/>
    <col min="15876" max="15881" width="8" bestFit="1" customWidth="1"/>
    <col min="15882" max="15883" width="9" bestFit="1" customWidth="1"/>
    <col min="15884" max="15889" width="8" bestFit="1" customWidth="1"/>
    <col min="15890" max="15890" width="9" bestFit="1" customWidth="1"/>
    <col min="15891" max="15892" width="9.140625" customWidth="1"/>
    <col min="15893" max="15893" width="11.42578125" customWidth="1"/>
    <col min="15894" max="15894" width="10.85546875" customWidth="1"/>
    <col min="15895" max="15895" width="10.5703125" bestFit="1" customWidth="1"/>
    <col min="16129" max="16129" width="12.85546875" bestFit="1" customWidth="1"/>
    <col min="16130" max="16130" width="8" bestFit="1" customWidth="1"/>
    <col min="16131" max="16131" width="9" bestFit="1" customWidth="1"/>
    <col min="16132" max="16137" width="8" bestFit="1" customWidth="1"/>
    <col min="16138" max="16139" width="9" bestFit="1" customWidth="1"/>
    <col min="16140" max="16145" width="8" bestFit="1" customWidth="1"/>
    <col min="16146" max="16146" width="9" bestFit="1" customWidth="1"/>
    <col min="16147" max="16148" width="9.140625" customWidth="1"/>
    <col min="16149" max="16149" width="11.42578125" customWidth="1"/>
    <col min="16150" max="16150" width="10.85546875" customWidth="1"/>
    <col min="16151" max="16151" width="10.5703125" bestFit="1" customWidth="1"/>
  </cols>
  <sheetData>
    <row r="1" spans="1:24" x14ac:dyDescent="0.25">
      <c r="A1" s="14" t="s">
        <v>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"/>
      <c r="T1" s="1"/>
      <c r="U1" s="1"/>
      <c r="V1" s="1"/>
    </row>
    <row r="2" spans="1:24" x14ac:dyDescent="0.25">
      <c r="G2" s="2"/>
    </row>
    <row r="3" spans="1:24" x14ac:dyDescent="0.25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"/>
      <c r="T3" s="1"/>
      <c r="U3" s="1"/>
      <c r="V3" s="1"/>
    </row>
    <row r="4" spans="1:24" x14ac:dyDescent="0.25">
      <c r="A4" s="3"/>
      <c r="B4" s="3"/>
      <c r="C4" s="3"/>
      <c r="D4" s="3"/>
      <c r="E4" s="3"/>
      <c r="F4" s="3"/>
      <c r="N4" s="3"/>
      <c r="O4" s="3"/>
      <c r="Q4" s="4"/>
      <c r="R4" s="3"/>
    </row>
    <row r="5" spans="1:24" x14ac:dyDescent="0.25">
      <c r="A5" s="1" t="s">
        <v>1</v>
      </c>
      <c r="B5" s="9">
        <v>2006</v>
      </c>
      <c r="C5" s="9">
        <f>B5+1</f>
        <v>2007</v>
      </c>
      <c r="D5" s="9">
        <f t="shared" ref="D5:P5" si="0">C5+1</f>
        <v>2008</v>
      </c>
      <c r="E5" s="9">
        <f t="shared" si="0"/>
        <v>2009</v>
      </c>
      <c r="F5" s="9">
        <f t="shared" si="0"/>
        <v>2010</v>
      </c>
      <c r="G5" s="9">
        <f t="shared" si="0"/>
        <v>2011</v>
      </c>
      <c r="H5" s="9">
        <f t="shared" si="0"/>
        <v>2012</v>
      </c>
      <c r="I5" s="9">
        <f t="shared" si="0"/>
        <v>2013</v>
      </c>
      <c r="J5" s="9">
        <f t="shared" si="0"/>
        <v>2014</v>
      </c>
      <c r="K5" s="9">
        <f t="shared" si="0"/>
        <v>2015</v>
      </c>
      <c r="L5" s="9">
        <f t="shared" si="0"/>
        <v>2016</v>
      </c>
      <c r="M5" s="9">
        <f t="shared" si="0"/>
        <v>2017</v>
      </c>
      <c r="N5" s="9">
        <f t="shared" si="0"/>
        <v>2018</v>
      </c>
      <c r="O5" s="9">
        <f t="shared" si="0"/>
        <v>2019</v>
      </c>
      <c r="P5" s="9">
        <f t="shared" si="0"/>
        <v>2020</v>
      </c>
      <c r="Q5" s="5" t="s">
        <v>4</v>
      </c>
      <c r="R5" s="5" t="s">
        <v>2</v>
      </c>
      <c r="T5" s="2"/>
    </row>
    <row r="6" spans="1:24" x14ac:dyDescent="0.25">
      <c r="A6" s="1">
        <v>2022</v>
      </c>
      <c r="B6" s="8">
        <v>78233.585103999998</v>
      </c>
      <c r="C6" s="8">
        <v>77213.554122000001</v>
      </c>
      <c r="D6" s="8">
        <v>77321.958423000004</v>
      </c>
      <c r="E6" s="8">
        <v>77799.456749999998</v>
      </c>
      <c r="F6" s="8">
        <v>79310.531763000006</v>
      </c>
      <c r="G6" s="8">
        <v>80549.133589999998</v>
      </c>
      <c r="H6" s="8">
        <v>78851.907718999995</v>
      </c>
      <c r="I6" s="8">
        <v>78681.120534000001</v>
      </c>
      <c r="J6" s="8">
        <v>76664.470436999996</v>
      </c>
      <c r="K6" s="8">
        <v>78809.921667000002</v>
      </c>
      <c r="L6" s="8">
        <v>77843.941326</v>
      </c>
      <c r="M6" s="8">
        <v>75863.245441999999</v>
      </c>
      <c r="N6" s="8">
        <v>78417.223207999996</v>
      </c>
      <c r="O6" s="8">
        <v>77821.087153999993</v>
      </c>
      <c r="P6" s="8">
        <v>77874.002070999995</v>
      </c>
      <c r="Q6" s="8">
        <f t="shared" ref="Q6:Q15" si="1">AVERAGE(B6:P6)</f>
        <v>78083.675954000006</v>
      </c>
      <c r="R6" s="6">
        <f>_xlfn.PERCENTILE.EXC(B6:P6,0.9)</f>
        <v>79805.9724938</v>
      </c>
      <c r="S6" s="12"/>
      <c r="T6" s="7"/>
      <c r="X6" s="7"/>
    </row>
    <row r="7" spans="1:24" x14ac:dyDescent="0.25">
      <c r="A7" s="1">
        <f>A6+1</f>
        <v>2023</v>
      </c>
      <c r="B7" s="8">
        <v>80005.687113000007</v>
      </c>
      <c r="C7" s="8">
        <v>78985.671533000001</v>
      </c>
      <c r="D7" s="8">
        <v>79094.098129999998</v>
      </c>
      <c r="E7" s="8">
        <v>79579.808304999999</v>
      </c>
      <c r="F7" s="8">
        <v>81082.619057000004</v>
      </c>
      <c r="G7" s="8">
        <v>82321.279771999994</v>
      </c>
      <c r="H7" s="8">
        <v>80624.039113999999</v>
      </c>
      <c r="I7" s="8">
        <v>80453.253737000006</v>
      </c>
      <c r="J7" s="8">
        <v>78436.595459000004</v>
      </c>
      <c r="K7" s="8">
        <v>80582.060098000002</v>
      </c>
      <c r="L7" s="8">
        <v>79616.060022999998</v>
      </c>
      <c r="M7" s="8">
        <v>77643.62371</v>
      </c>
      <c r="N7" s="8">
        <v>80197.562558999998</v>
      </c>
      <c r="O7" s="8">
        <v>79593.205451999995</v>
      </c>
      <c r="P7" s="8">
        <v>79646.120563999997</v>
      </c>
      <c r="Q7" s="8">
        <f t="shared" si="1"/>
        <v>79857.445641733313</v>
      </c>
      <c r="R7" s="6">
        <f t="shared" ref="R7:R15" si="2">_xlfn.PERCENTILE.EXC(B7:P7,0.9)</f>
        <v>81578.083343000006</v>
      </c>
      <c r="S7" s="12"/>
      <c r="T7" s="7"/>
    </row>
    <row r="8" spans="1:24" x14ac:dyDescent="0.25">
      <c r="A8" s="1">
        <f t="shared" ref="A8:A15" si="3">A7+1</f>
        <v>2024</v>
      </c>
      <c r="B8" s="8">
        <v>81386.265811999998</v>
      </c>
      <c r="C8" s="8">
        <v>80366.263789000004</v>
      </c>
      <c r="D8" s="8">
        <v>80474.715267000007</v>
      </c>
      <c r="E8" s="8">
        <v>80966.127271999998</v>
      </c>
      <c r="F8" s="8">
        <v>82463.182016000006</v>
      </c>
      <c r="G8" s="8">
        <v>83701.902189999993</v>
      </c>
      <c r="H8" s="8">
        <v>82004.647389999998</v>
      </c>
      <c r="I8" s="8">
        <v>81833.864369999996</v>
      </c>
      <c r="J8" s="8">
        <v>79817.197222999996</v>
      </c>
      <c r="K8" s="8">
        <v>81962.675959</v>
      </c>
      <c r="L8" s="8">
        <v>80996.656063999995</v>
      </c>
      <c r="M8" s="8">
        <v>79029.955975999997</v>
      </c>
      <c r="N8" s="8">
        <v>81583.870060999994</v>
      </c>
      <c r="O8" s="8">
        <v>80973.800763000007</v>
      </c>
      <c r="P8" s="8">
        <v>81026.715863000005</v>
      </c>
      <c r="Q8" s="8">
        <f t="shared" si="1"/>
        <v>81239.189334333321</v>
      </c>
      <c r="R8" s="6">
        <f t="shared" si="2"/>
        <v>82958.670085599995</v>
      </c>
      <c r="S8" s="12"/>
      <c r="T8" s="7"/>
    </row>
    <row r="9" spans="1:24" x14ac:dyDescent="0.25">
      <c r="A9" s="1">
        <f t="shared" si="3"/>
        <v>2025</v>
      </c>
      <c r="B9" s="8">
        <v>82555.081493999998</v>
      </c>
      <c r="C9" s="8">
        <v>81535.091606999995</v>
      </c>
      <c r="D9" s="8">
        <v>81643.569959</v>
      </c>
      <c r="E9" s="8">
        <v>82136.816368</v>
      </c>
      <c r="F9" s="8">
        <v>83631.981169999999</v>
      </c>
      <c r="G9" s="8">
        <v>84870.761241999993</v>
      </c>
      <c r="H9" s="8">
        <v>83173.492798000007</v>
      </c>
      <c r="I9" s="8">
        <v>83002.712557000006</v>
      </c>
      <c r="J9" s="8">
        <v>80986.036009999996</v>
      </c>
      <c r="K9" s="8">
        <v>83131.529374000005</v>
      </c>
      <c r="L9" s="8">
        <v>82165.489593000006</v>
      </c>
      <c r="M9" s="8">
        <v>80200.641336000001</v>
      </c>
      <c r="N9" s="8">
        <v>82754.548282999996</v>
      </c>
      <c r="O9" s="8">
        <v>82142.633308999997</v>
      </c>
      <c r="P9" s="8">
        <v>82195.548234999995</v>
      </c>
      <c r="Q9" s="8">
        <f t="shared" si="1"/>
        <v>82408.395555666677</v>
      </c>
      <c r="R9" s="6">
        <f t="shared" si="2"/>
        <v>84127.493198800003</v>
      </c>
      <c r="S9" s="12"/>
      <c r="T9" s="7"/>
    </row>
    <row r="10" spans="1:24" x14ac:dyDescent="0.25">
      <c r="A10" s="1">
        <f t="shared" si="3"/>
        <v>2026</v>
      </c>
      <c r="B10" s="8">
        <v>83719.879807999998</v>
      </c>
      <c r="C10" s="8">
        <v>82699.902524000005</v>
      </c>
      <c r="D10" s="8">
        <v>82808.407093000002</v>
      </c>
      <c r="E10" s="8">
        <v>83303.233168999999</v>
      </c>
      <c r="F10" s="8">
        <v>84796.763217</v>
      </c>
      <c r="G10" s="8">
        <v>86035.603046999997</v>
      </c>
      <c r="H10" s="8">
        <v>84338.320787999997</v>
      </c>
      <c r="I10" s="8">
        <v>84167.543187000003</v>
      </c>
      <c r="J10" s="8">
        <v>82150.857411000005</v>
      </c>
      <c r="K10" s="8">
        <v>84296.365231999996</v>
      </c>
      <c r="L10" s="8">
        <v>83330.305586999995</v>
      </c>
      <c r="M10" s="8">
        <v>81367.052358999994</v>
      </c>
      <c r="N10" s="8">
        <v>83920.954045000006</v>
      </c>
      <c r="O10" s="8">
        <v>83307.448401999995</v>
      </c>
      <c r="P10" s="8">
        <v>83360.363207000002</v>
      </c>
      <c r="Q10" s="8">
        <f t="shared" si="1"/>
        <v>83573.533271733337</v>
      </c>
      <c r="R10" s="6">
        <f t="shared" si="2"/>
        <v>85292.299148999999</v>
      </c>
      <c r="S10" s="12"/>
      <c r="T10" s="7"/>
    </row>
    <row r="11" spans="1:24" x14ac:dyDescent="0.25">
      <c r="A11" s="1">
        <f t="shared" si="3"/>
        <v>2027</v>
      </c>
      <c r="B11" s="8">
        <v>84651.975361000004</v>
      </c>
      <c r="C11" s="8">
        <v>83632.010785000006</v>
      </c>
      <c r="D11" s="8">
        <v>83740.541421000002</v>
      </c>
      <c r="E11" s="8">
        <v>84236.803123999998</v>
      </c>
      <c r="F11" s="8">
        <v>85728.842560999998</v>
      </c>
      <c r="G11" s="8">
        <v>86967.742119000002</v>
      </c>
      <c r="H11" s="8">
        <v>85270.446005000005</v>
      </c>
      <c r="I11" s="8">
        <v>85099.671012000006</v>
      </c>
      <c r="J11" s="8">
        <v>83082.976043999995</v>
      </c>
      <c r="K11" s="8">
        <v>85228.498284999994</v>
      </c>
      <c r="L11" s="8">
        <v>84262.418780000007</v>
      </c>
      <c r="M11" s="8">
        <v>82300.617819999999</v>
      </c>
      <c r="N11" s="8">
        <v>84854.512917</v>
      </c>
      <c r="O11" s="8">
        <v>84239.560712000006</v>
      </c>
      <c r="P11" s="8">
        <v>84292.475407999998</v>
      </c>
      <c r="Q11" s="8">
        <f t="shared" si="1"/>
        <v>84505.939490266668</v>
      </c>
      <c r="R11" s="6">
        <f t="shared" si="2"/>
        <v>86224.402384200002</v>
      </c>
      <c r="S11" s="12"/>
      <c r="T11" s="7"/>
    </row>
    <row r="12" spans="1:24" x14ac:dyDescent="0.25">
      <c r="A12" s="1">
        <f t="shared" si="3"/>
        <v>2028</v>
      </c>
      <c r="B12" s="8">
        <v>85535.880372</v>
      </c>
      <c r="C12" s="8">
        <v>84515.928597999999</v>
      </c>
      <c r="D12" s="8">
        <v>84624.485170999993</v>
      </c>
      <c r="E12" s="8">
        <v>85126.089206999997</v>
      </c>
      <c r="F12" s="8">
        <v>86612.731417000003</v>
      </c>
      <c r="G12" s="8">
        <v>87851.690675999998</v>
      </c>
      <c r="H12" s="8">
        <v>86154.380669999999</v>
      </c>
      <c r="I12" s="8">
        <v>85983.608257</v>
      </c>
      <c r="J12" s="8">
        <v>83966.904129999995</v>
      </c>
      <c r="K12" s="8">
        <v>86112.440759000005</v>
      </c>
      <c r="L12" s="8">
        <v>85146.341398000004</v>
      </c>
      <c r="M12" s="8">
        <v>83189.896361000006</v>
      </c>
      <c r="N12" s="8">
        <v>85743.787895000001</v>
      </c>
      <c r="O12" s="8">
        <v>85123.482464000001</v>
      </c>
      <c r="P12" s="8">
        <v>85176.397060000003</v>
      </c>
      <c r="Q12" s="8">
        <f t="shared" si="1"/>
        <v>85390.936295666688</v>
      </c>
      <c r="R12" s="6">
        <f t="shared" si="2"/>
        <v>87108.315120600004</v>
      </c>
      <c r="S12" s="12"/>
      <c r="T12" s="7"/>
    </row>
    <row r="13" spans="1:24" x14ac:dyDescent="0.25">
      <c r="A13" s="1">
        <f t="shared" si="3"/>
        <v>2029</v>
      </c>
      <c r="B13" s="8">
        <v>86398.910610000006</v>
      </c>
      <c r="C13" s="8">
        <v>85378.971967000005</v>
      </c>
      <c r="D13" s="8">
        <v>85487.554013000001</v>
      </c>
      <c r="E13" s="8">
        <v>85990.541568999994</v>
      </c>
      <c r="F13" s="8">
        <v>87475.745683999994</v>
      </c>
      <c r="G13" s="8">
        <v>88714.764544999998</v>
      </c>
      <c r="H13" s="8">
        <v>87017.440526000006</v>
      </c>
      <c r="I13" s="8">
        <v>86846.670595000003</v>
      </c>
      <c r="J13" s="8">
        <v>84829.957429999995</v>
      </c>
      <c r="K13" s="8">
        <v>86975.508323999995</v>
      </c>
      <c r="L13" s="8">
        <v>86009.389123999994</v>
      </c>
      <c r="M13" s="8">
        <v>84054.340028999999</v>
      </c>
      <c r="N13" s="8">
        <v>86608.229034000004</v>
      </c>
      <c r="O13" s="8">
        <v>85986.529381999993</v>
      </c>
      <c r="P13" s="8">
        <v>86039.443914999996</v>
      </c>
      <c r="Q13" s="8">
        <f t="shared" si="1"/>
        <v>86254.266449799994</v>
      </c>
      <c r="R13" s="6">
        <f t="shared" si="2"/>
        <v>87971.353228399996</v>
      </c>
      <c r="S13" s="12"/>
      <c r="T13" s="7"/>
    </row>
    <row r="14" spans="1:24" x14ac:dyDescent="0.25">
      <c r="A14" s="1">
        <f t="shared" si="3"/>
        <v>2030</v>
      </c>
      <c r="B14" s="8">
        <v>87211.441137000002</v>
      </c>
      <c r="C14" s="8">
        <v>86191.515310000003</v>
      </c>
      <c r="D14" s="8">
        <v>86300.123269000003</v>
      </c>
      <c r="E14" s="8">
        <v>86810.930638000005</v>
      </c>
      <c r="F14" s="8">
        <v>88288.260064000002</v>
      </c>
      <c r="G14" s="8">
        <v>89527.338625999997</v>
      </c>
      <c r="H14" s="8">
        <v>87830.000702999998</v>
      </c>
      <c r="I14" s="8">
        <v>87659.233347000001</v>
      </c>
      <c r="J14" s="8">
        <v>85642.511025999993</v>
      </c>
      <c r="K14" s="8">
        <v>87788.076304999995</v>
      </c>
      <c r="L14" s="8">
        <v>86821.937248999995</v>
      </c>
      <c r="M14" s="8">
        <v>84874.729840999993</v>
      </c>
      <c r="N14" s="8">
        <v>87428.606964999999</v>
      </c>
      <c r="O14" s="8">
        <v>86799.076642999993</v>
      </c>
      <c r="P14" s="8">
        <v>86851.991076999999</v>
      </c>
      <c r="Q14" s="8">
        <f t="shared" si="1"/>
        <v>87068.384813333338</v>
      </c>
      <c r="R14" s="6">
        <f t="shared" si="2"/>
        <v>88783.8914888</v>
      </c>
      <c r="S14" s="12"/>
      <c r="T14" s="7"/>
    </row>
    <row r="15" spans="1:24" x14ac:dyDescent="0.25">
      <c r="A15" s="1">
        <f t="shared" si="3"/>
        <v>2031</v>
      </c>
      <c r="B15" s="8">
        <v>87995.799024000007</v>
      </c>
      <c r="C15" s="8">
        <v>86975.885853999993</v>
      </c>
      <c r="D15" s="8">
        <v>87084.519948999994</v>
      </c>
      <c r="E15" s="8">
        <v>87597.229451000007</v>
      </c>
      <c r="F15" s="8">
        <v>89072.601716999998</v>
      </c>
      <c r="G15" s="8">
        <v>90311.740030000001</v>
      </c>
      <c r="H15" s="8">
        <v>88614.388256000006</v>
      </c>
      <c r="I15" s="8">
        <v>88443.623523000002</v>
      </c>
      <c r="J15" s="8">
        <v>86426.891984000002</v>
      </c>
      <c r="K15" s="8">
        <v>88572.471709000005</v>
      </c>
      <c r="L15" s="8">
        <v>87606.312791000004</v>
      </c>
      <c r="M15" s="8">
        <v>85661.02794</v>
      </c>
      <c r="N15" s="8">
        <v>88214.894706000006</v>
      </c>
      <c r="O15" s="8">
        <v>87583.451291000005</v>
      </c>
      <c r="P15" s="8">
        <v>87636.365607999993</v>
      </c>
      <c r="Q15" s="8">
        <f t="shared" si="1"/>
        <v>87853.146922200016</v>
      </c>
      <c r="R15" s="6">
        <f t="shared" si="2"/>
        <v>89568.257042199999</v>
      </c>
      <c r="S15" s="12"/>
      <c r="T15" s="7"/>
    </row>
    <row r="16" spans="1:24" x14ac:dyDescent="0.25">
      <c r="R16" s="3"/>
    </row>
    <row r="19" spans="1:20" x14ac:dyDescent="0.25">
      <c r="A19" s="14" t="s">
        <v>5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</row>
    <row r="20" spans="1:20" x14ac:dyDescent="0.25">
      <c r="G20" s="2"/>
    </row>
    <row r="21" spans="1:20" x14ac:dyDescent="0.25">
      <c r="A21" s="14" t="s">
        <v>0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1:20" x14ac:dyDescent="0.25">
      <c r="A22" s="3"/>
      <c r="B22" s="3"/>
      <c r="C22" s="3"/>
      <c r="D22" s="3"/>
      <c r="E22" s="3"/>
      <c r="F22" s="3"/>
      <c r="N22" s="3"/>
      <c r="O22" s="3"/>
      <c r="Q22" s="4"/>
      <c r="R22" s="3"/>
    </row>
    <row r="23" spans="1:20" x14ac:dyDescent="0.25">
      <c r="A23" s="9" t="s">
        <v>1</v>
      </c>
      <c r="B23" s="9">
        <v>2006</v>
      </c>
      <c r="C23" s="9">
        <f>B23+1</f>
        <v>2007</v>
      </c>
      <c r="D23" s="9">
        <f t="shared" ref="D23:P23" si="4">C23+1</f>
        <v>2008</v>
      </c>
      <c r="E23" s="9">
        <f t="shared" si="4"/>
        <v>2009</v>
      </c>
      <c r="F23" s="9">
        <f t="shared" si="4"/>
        <v>2010</v>
      </c>
      <c r="G23" s="9">
        <f t="shared" si="4"/>
        <v>2011</v>
      </c>
      <c r="H23" s="9">
        <f t="shared" si="4"/>
        <v>2012</v>
      </c>
      <c r="I23" s="9">
        <f t="shared" si="4"/>
        <v>2013</v>
      </c>
      <c r="J23" s="9">
        <f t="shared" si="4"/>
        <v>2014</v>
      </c>
      <c r="K23" s="9">
        <f t="shared" si="4"/>
        <v>2015</v>
      </c>
      <c r="L23" s="9">
        <f t="shared" si="4"/>
        <v>2016</v>
      </c>
      <c r="M23" s="9">
        <f t="shared" si="4"/>
        <v>2017</v>
      </c>
      <c r="N23" s="9">
        <f t="shared" si="4"/>
        <v>2018</v>
      </c>
      <c r="O23" s="9">
        <f t="shared" si="4"/>
        <v>2019</v>
      </c>
      <c r="P23" s="9">
        <f t="shared" si="4"/>
        <v>2020</v>
      </c>
      <c r="Q23" s="5" t="s">
        <v>4</v>
      </c>
      <c r="R23" s="5" t="s">
        <v>2</v>
      </c>
    </row>
    <row r="24" spans="1:20" x14ac:dyDescent="0.25">
      <c r="A24" s="9">
        <v>2022</v>
      </c>
      <c r="B24" s="8">
        <v>77799.406694999998</v>
      </c>
      <c r="C24" s="8">
        <v>76824.031835000002</v>
      </c>
      <c r="D24" s="8">
        <v>76890.354139000003</v>
      </c>
      <c r="E24" s="8">
        <v>77364.411257</v>
      </c>
      <c r="F24" s="8">
        <v>78905.400133000003</v>
      </c>
      <c r="G24" s="8">
        <v>80381.717942999996</v>
      </c>
      <c r="H24" s="8">
        <v>78446.598198000007</v>
      </c>
      <c r="I24" s="8">
        <v>78318.502527000004</v>
      </c>
      <c r="J24" s="8">
        <v>76200.631989999994</v>
      </c>
      <c r="K24" s="8">
        <v>78395.846957000002</v>
      </c>
      <c r="L24" s="8">
        <v>77611.491811</v>
      </c>
      <c r="M24" s="8">
        <v>75565.522412999999</v>
      </c>
      <c r="N24" s="8">
        <v>78092.904444</v>
      </c>
      <c r="O24" s="8">
        <v>77600.365627000006</v>
      </c>
      <c r="P24" s="8">
        <v>77594.176342999999</v>
      </c>
      <c r="Q24" s="8">
        <f t="shared" ref="Q24" si="5">AVERAGE(B24:P24)</f>
        <v>77732.757487466661</v>
      </c>
      <c r="R24" s="6">
        <f>_xlfn.PERCENTILE.EXC(B24:P24,0.9)</f>
        <v>79495.927257000003</v>
      </c>
      <c r="S24" s="13"/>
      <c r="T24" s="12"/>
    </row>
    <row r="25" spans="1:20" x14ac:dyDescent="0.25">
      <c r="A25" s="9">
        <f>A24+1</f>
        <v>2023</v>
      </c>
      <c r="B25" s="8">
        <v>79304.565774999995</v>
      </c>
      <c r="C25" s="8">
        <v>78355.047860000006</v>
      </c>
      <c r="D25" s="8">
        <v>78504.401673999993</v>
      </c>
      <c r="E25" s="8">
        <v>78867.706984999997</v>
      </c>
      <c r="F25" s="8">
        <v>80430.895355999994</v>
      </c>
      <c r="G25" s="8">
        <v>82048.454717999994</v>
      </c>
      <c r="H25" s="8">
        <v>80062.345994999996</v>
      </c>
      <c r="I25" s="8">
        <v>79953.993721999999</v>
      </c>
      <c r="J25" s="8">
        <v>77691.370253999994</v>
      </c>
      <c r="K25" s="8">
        <v>80043.868262000004</v>
      </c>
      <c r="L25" s="8">
        <v>79239.246257999999</v>
      </c>
      <c r="M25" s="8">
        <v>77187.107436999999</v>
      </c>
      <c r="N25" s="8">
        <v>79779.822943000006</v>
      </c>
      <c r="O25" s="8">
        <v>79235.868323999995</v>
      </c>
      <c r="P25" s="8">
        <v>79224.684718999997</v>
      </c>
      <c r="Q25" s="8">
        <f t="shared" ref="Q25:Q33" si="6">AVERAGE(B25:P25)</f>
        <v>79328.625352133327</v>
      </c>
      <c r="R25" s="6">
        <f t="shared" ref="R25:R33" si="7">_xlfn.PERCENTILE.EXC(B25:P25,0.9)</f>
        <v>81077.919100799991</v>
      </c>
      <c r="S25" s="11"/>
      <c r="T25" s="12"/>
    </row>
    <row r="26" spans="1:20" x14ac:dyDescent="0.25">
      <c r="A26" s="9">
        <f t="shared" ref="A26:A33" si="8">A25+1</f>
        <v>2024</v>
      </c>
      <c r="B26" s="8">
        <v>80468.692142</v>
      </c>
      <c r="C26" s="8">
        <v>79494.53873</v>
      </c>
      <c r="D26" s="8">
        <v>79739.716063</v>
      </c>
      <c r="E26" s="8">
        <v>80106.840416000006</v>
      </c>
      <c r="F26" s="8">
        <v>81564.866244000004</v>
      </c>
      <c r="G26" s="8">
        <v>83323.667730000001</v>
      </c>
      <c r="H26" s="8">
        <v>81303.837545999995</v>
      </c>
      <c r="I26" s="8">
        <v>81197.961842000004</v>
      </c>
      <c r="J26" s="8">
        <v>78898.224973000004</v>
      </c>
      <c r="K26" s="8">
        <v>81300.366517000002</v>
      </c>
      <c r="L26" s="8">
        <v>80475.08253</v>
      </c>
      <c r="M26" s="8">
        <v>78414.645137</v>
      </c>
      <c r="N26" s="8">
        <v>81072.709061999994</v>
      </c>
      <c r="O26" s="8">
        <v>80479.848035999996</v>
      </c>
      <c r="P26" s="8">
        <v>80463.281208</v>
      </c>
      <c r="Q26" s="8">
        <f t="shared" si="6"/>
        <v>80553.618545066667</v>
      </c>
      <c r="R26" s="6">
        <f t="shared" si="7"/>
        <v>82268.386838400009</v>
      </c>
      <c r="S26" s="11"/>
      <c r="T26" s="12"/>
    </row>
    <row r="27" spans="1:20" x14ac:dyDescent="0.25">
      <c r="A27" s="9">
        <f t="shared" si="8"/>
        <v>2025</v>
      </c>
      <c r="B27" s="8">
        <v>81510.141283000004</v>
      </c>
      <c r="C27" s="8">
        <v>80540.432411000002</v>
      </c>
      <c r="D27" s="8">
        <v>80763.661422000005</v>
      </c>
      <c r="E27" s="8">
        <v>81130.343445999999</v>
      </c>
      <c r="F27" s="8">
        <v>82487.073327999999</v>
      </c>
      <c r="G27" s="8">
        <v>84387.117375999995</v>
      </c>
      <c r="H27" s="8">
        <v>82333.945689999993</v>
      </c>
      <c r="I27" s="8">
        <v>82230.167126</v>
      </c>
      <c r="J27" s="8">
        <v>79913.510278999995</v>
      </c>
      <c r="K27" s="8">
        <v>82345.101955999999</v>
      </c>
      <c r="L27" s="8">
        <v>81499.551808999997</v>
      </c>
      <c r="M27" s="8">
        <v>79426.534912000003</v>
      </c>
      <c r="N27" s="8">
        <v>82149.965475999998</v>
      </c>
      <c r="O27" s="8">
        <v>81512.064981999996</v>
      </c>
      <c r="P27" s="8">
        <v>81490.502173999994</v>
      </c>
      <c r="Q27" s="8">
        <f t="shared" si="6"/>
        <v>81581.340911333347</v>
      </c>
      <c r="R27" s="6">
        <f t="shared" si="7"/>
        <v>83247.090947199991</v>
      </c>
      <c r="S27" s="11"/>
      <c r="T27" s="12"/>
    </row>
    <row r="28" spans="1:20" x14ac:dyDescent="0.25">
      <c r="A28" s="9">
        <f t="shared" si="8"/>
        <v>2026</v>
      </c>
      <c r="B28" s="8">
        <v>82547.573149000003</v>
      </c>
      <c r="C28" s="8">
        <v>81589.390597000005</v>
      </c>
      <c r="D28" s="8">
        <v>81783.590393000006</v>
      </c>
      <c r="E28" s="8">
        <v>82153.945796999993</v>
      </c>
      <c r="F28" s="8">
        <v>83405.263303999993</v>
      </c>
      <c r="G28" s="8">
        <v>85446.549775000007</v>
      </c>
      <c r="H28" s="8">
        <v>83360.036634000004</v>
      </c>
      <c r="I28" s="8">
        <v>83258.354980999997</v>
      </c>
      <c r="J28" s="8">
        <v>80924.778028000001</v>
      </c>
      <c r="K28" s="8">
        <v>83385.819961000001</v>
      </c>
      <c r="L28" s="8">
        <v>82520.003551999995</v>
      </c>
      <c r="M28" s="8">
        <v>80434.150670999996</v>
      </c>
      <c r="N28" s="8">
        <v>83222.949548000004</v>
      </c>
      <c r="O28" s="8">
        <v>82540.264475000004</v>
      </c>
      <c r="P28" s="8">
        <v>82513.705923000001</v>
      </c>
      <c r="Q28" s="8">
        <f t="shared" si="6"/>
        <v>82605.758452533337</v>
      </c>
      <c r="R28" s="6">
        <f t="shared" si="7"/>
        <v>84221.777892400001</v>
      </c>
      <c r="S28" s="11"/>
      <c r="T28" s="12"/>
    </row>
    <row r="29" spans="1:20" x14ac:dyDescent="0.25">
      <c r="A29" s="9">
        <f t="shared" si="8"/>
        <v>2027</v>
      </c>
      <c r="B29" s="8">
        <v>83352.302274999995</v>
      </c>
      <c r="C29" s="8">
        <v>82405.646181000004</v>
      </c>
      <c r="D29" s="8">
        <v>82570.816821999993</v>
      </c>
      <c r="E29" s="8">
        <v>82954.007379000002</v>
      </c>
      <c r="F29" s="8">
        <v>84090.750578000006</v>
      </c>
      <c r="G29" s="8">
        <v>86273.279439999998</v>
      </c>
      <c r="H29" s="8">
        <v>84153.424851999996</v>
      </c>
      <c r="I29" s="8">
        <v>84053.840060000002</v>
      </c>
      <c r="J29" s="8">
        <v>81703.342971000005</v>
      </c>
      <c r="K29" s="8">
        <v>84193.835187999997</v>
      </c>
      <c r="L29" s="8">
        <v>83307.752494999993</v>
      </c>
      <c r="M29" s="8">
        <v>81208.920937000003</v>
      </c>
      <c r="N29" s="8">
        <v>84063.086762000006</v>
      </c>
      <c r="O29" s="8">
        <v>83335.761184999996</v>
      </c>
      <c r="P29" s="8">
        <v>83304.206940999997</v>
      </c>
      <c r="Q29" s="8">
        <f t="shared" si="6"/>
        <v>83398.064937733332</v>
      </c>
      <c r="R29" s="6">
        <f t="shared" si="7"/>
        <v>85025.612888799995</v>
      </c>
      <c r="S29" s="11"/>
      <c r="T29" s="12"/>
    </row>
    <row r="30" spans="1:20" x14ac:dyDescent="0.25">
      <c r="A30" s="9">
        <f t="shared" si="8"/>
        <v>2028</v>
      </c>
      <c r="B30" s="8">
        <v>84108.840878999996</v>
      </c>
      <c r="C30" s="8">
        <v>83173.711364999996</v>
      </c>
      <c r="D30" s="8">
        <v>83309.455916000006</v>
      </c>
      <c r="E30" s="8">
        <v>83709.785107999996</v>
      </c>
      <c r="F30" s="8">
        <v>84728.047363000005</v>
      </c>
      <c r="G30" s="8">
        <v>87051.818591000003</v>
      </c>
      <c r="H30" s="8">
        <v>84898.242444999996</v>
      </c>
      <c r="I30" s="8">
        <v>84801.134583999999</v>
      </c>
      <c r="J30" s="8">
        <v>82433.717334999994</v>
      </c>
      <c r="K30" s="8">
        <v>84953.659860999993</v>
      </c>
      <c r="L30" s="8">
        <v>84046.915343999994</v>
      </c>
      <c r="M30" s="8">
        <v>81939.404341000001</v>
      </c>
      <c r="N30" s="8">
        <v>84858.940098000006</v>
      </c>
      <c r="O30" s="8">
        <v>84131.750698999997</v>
      </c>
      <c r="P30" s="8">
        <v>84046.129480000003</v>
      </c>
      <c r="Q30" s="8">
        <f t="shared" si="6"/>
        <v>84146.103560599993</v>
      </c>
      <c r="R30" s="6">
        <f t="shared" si="7"/>
        <v>85792.923352999991</v>
      </c>
      <c r="S30" s="11"/>
      <c r="T30" s="12"/>
    </row>
    <row r="31" spans="1:20" x14ac:dyDescent="0.25">
      <c r="A31" s="9">
        <f t="shared" si="8"/>
        <v>2029</v>
      </c>
      <c r="B31" s="8">
        <v>84844.504774999994</v>
      </c>
      <c r="C31" s="8">
        <v>83920.902277000001</v>
      </c>
      <c r="D31" s="8">
        <v>84027.617912999995</v>
      </c>
      <c r="E31" s="8">
        <v>84440.729214999999</v>
      </c>
      <c r="F31" s="8">
        <v>85351.337589999996</v>
      </c>
      <c r="G31" s="8">
        <v>87809.483053000004</v>
      </c>
      <c r="H31" s="8">
        <v>85622.565499999997</v>
      </c>
      <c r="I31" s="8">
        <v>85527.554290999993</v>
      </c>
      <c r="J31" s="8">
        <v>83143.216792000007</v>
      </c>
      <c r="K31" s="8">
        <v>85692.609712000005</v>
      </c>
      <c r="L31" s="8">
        <v>84765.598819999999</v>
      </c>
      <c r="M31" s="8">
        <v>82645.053098000004</v>
      </c>
      <c r="N31" s="8">
        <v>85629.95968</v>
      </c>
      <c r="O31" s="8">
        <v>84983.248112000001</v>
      </c>
      <c r="P31" s="8">
        <v>84767.565315999993</v>
      </c>
      <c r="Q31" s="8">
        <f t="shared" si="6"/>
        <v>84878.12974293335</v>
      </c>
      <c r="R31" s="6">
        <f t="shared" si="7"/>
        <v>86539.359048400001</v>
      </c>
      <c r="S31" s="11"/>
      <c r="T31" s="12"/>
    </row>
    <row r="32" spans="1:20" x14ac:dyDescent="0.25">
      <c r="A32" s="9">
        <f t="shared" si="8"/>
        <v>2030</v>
      </c>
      <c r="B32" s="8">
        <v>85529.668898999997</v>
      </c>
      <c r="C32" s="8">
        <v>84617.592999999993</v>
      </c>
      <c r="D32" s="8">
        <v>84695.279534000001</v>
      </c>
      <c r="E32" s="8">
        <v>85127.609956</v>
      </c>
      <c r="F32" s="8">
        <v>86049.956302999999</v>
      </c>
      <c r="G32" s="8">
        <v>88516.647727000003</v>
      </c>
      <c r="H32" s="8">
        <v>86296.388730999999</v>
      </c>
      <c r="I32" s="8">
        <v>86203.474325999996</v>
      </c>
      <c r="J32" s="8">
        <v>83802.216662999999</v>
      </c>
      <c r="K32" s="8">
        <v>86381.059896999999</v>
      </c>
      <c r="L32" s="8">
        <v>85433.782695000002</v>
      </c>
      <c r="M32" s="8">
        <v>83306.647771000004</v>
      </c>
      <c r="N32" s="8">
        <v>86356.915991999995</v>
      </c>
      <c r="O32" s="8">
        <v>85784.245769000001</v>
      </c>
      <c r="P32" s="8">
        <v>85438.501334999994</v>
      </c>
      <c r="Q32" s="8">
        <f t="shared" si="6"/>
        <v>85569.332573199979</v>
      </c>
      <c r="R32" s="6">
        <f t="shared" si="7"/>
        <v>87235.295029000001</v>
      </c>
      <c r="S32" s="11"/>
      <c r="T32" s="12"/>
    </row>
    <row r="33" spans="1:20" x14ac:dyDescent="0.25">
      <c r="A33" s="9">
        <f t="shared" si="8"/>
        <v>2031</v>
      </c>
      <c r="B33" s="8">
        <v>86186.660350000006</v>
      </c>
      <c r="C33" s="8">
        <v>85286.110841999995</v>
      </c>
      <c r="D33" s="8">
        <v>85334.768175999998</v>
      </c>
      <c r="E33" s="8">
        <v>85780.400387000002</v>
      </c>
      <c r="F33" s="8">
        <v>86720.402252</v>
      </c>
      <c r="G33" s="8">
        <v>89195.639725000001</v>
      </c>
      <c r="H33" s="8">
        <v>86942.039264000006</v>
      </c>
      <c r="I33" s="8">
        <v>86851.221741000001</v>
      </c>
      <c r="J33" s="8">
        <v>84433.043957999995</v>
      </c>
      <c r="K33" s="8">
        <v>87041.337463999997</v>
      </c>
      <c r="L33" s="8">
        <v>86073.793986999997</v>
      </c>
      <c r="M33" s="8">
        <v>83934.150611000005</v>
      </c>
      <c r="N33" s="8">
        <v>87049.782066999993</v>
      </c>
      <c r="O33" s="8">
        <v>86557.070762999996</v>
      </c>
      <c r="P33" s="8">
        <v>86111.770145000002</v>
      </c>
      <c r="Q33" s="8">
        <f t="shared" si="6"/>
        <v>86233.212782133342</v>
      </c>
      <c r="R33" s="6">
        <f t="shared" si="7"/>
        <v>87908.125130200002</v>
      </c>
      <c r="S33" s="11"/>
      <c r="T33" s="12"/>
    </row>
    <row r="37" spans="1:20" x14ac:dyDescent="0.25">
      <c r="B37" s="14" t="s">
        <v>6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</row>
    <row r="38" spans="1:20" x14ac:dyDescent="0.25">
      <c r="H38" s="2"/>
    </row>
    <row r="39" spans="1:20" x14ac:dyDescent="0.25">
      <c r="B39" s="14" t="s">
        <v>0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</row>
    <row r="41" spans="1:20" x14ac:dyDescent="0.25">
      <c r="A41" s="9" t="s">
        <v>1</v>
      </c>
      <c r="B41" s="9">
        <v>2006</v>
      </c>
      <c r="C41" s="9">
        <f>B41+1</f>
        <v>2007</v>
      </c>
      <c r="D41" s="9">
        <f t="shared" ref="D41:P41" si="9">C41+1</f>
        <v>2008</v>
      </c>
      <c r="E41" s="9">
        <f t="shared" si="9"/>
        <v>2009</v>
      </c>
      <c r="F41" s="9">
        <f t="shared" si="9"/>
        <v>2010</v>
      </c>
      <c r="G41" s="9">
        <f t="shared" si="9"/>
        <v>2011</v>
      </c>
      <c r="H41" s="9">
        <f t="shared" si="9"/>
        <v>2012</v>
      </c>
      <c r="I41" s="9">
        <f t="shared" si="9"/>
        <v>2013</v>
      </c>
      <c r="J41" s="9">
        <f t="shared" si="9"/>
        <v>2014</v>
      </c>
      <c r="K41" s="9">
        <f t="shared" si="9"/>
        <v>2015</v>
      </c>
      <c r="L41" s="9">
        <f t="shared" si="9"/>
        <v>2016</v>
      </c>
      <c r="M41" s="9">
        <f t="shared" si="9"/>
        <v>2017</v>
      </c>
      <c r="N41" s="9">
        <f t="shared" si="9"/>
        <v>2018</v>
      </c>
      <c r="O41" s="9">
        <f t="shared" si="9"/>
        <v>2019</v>
      </c>
      <c r="P41" s="9">
        <f t="shared" si="9"/>
        <v>2020</v>
      </c>
      <c r="Q41" s="5" t="s">
        <v>4</v>
      </c>
    </row>
    <row r="42" spans="1:20" x14ac:dyDescent="0.25">
      <c r="A42" s="9">
        <v>2022</v>
      </c>
      <c r="B42" s="8">
        <f t="shared" ref="B42:P42" si="10">B24-B6</f>
        <v>-434.1784090000001</v>
      </c>
      <c r="C42" s="8">
        <f t="shared" si="10"/>
        <v>-389.52228699999978</v>
      </c>
      <c r="D42" s="8">
        <f t="shared" si="10"/>
        <v>-431.60428400000092</v>
      </c>
      <c r="E42" s="8">
        <f t="shared" si="10"/>
        <v>-435.0454929999978</v>
      </c>
      <c r="F42" s="8">
        <f t="shared" si="10"/>
        <v>-405.1316300000035</v>
      </c>
      <c r="G42" s="8">
        <f t="shared" si="10"/>
        <v>-167.41564700000163</v>
      </c>
      <c r="H42" s="8">
        <f t="shared" si="10"/>
        <v>-405.30952099998831</v>
      </c>
      <c r="I42" s="8">
        <f t="shared" si="10"/>
        <v>-362.61800699999731</v>
      </c>
      <c r="J42" s="8">
        <f t="shared" si="10"/>
        <v>-463.83844700000191</v>
      </c>
      <c r="K42" s="8">
        <f t="shared" si="10"/>
        <v>-414.07471000000078</v>
      </c>
      <c r="L42" s="8">
        <f t="shared" si="10"/>
        <v>-232.44951500000025</v>
      </c>
      <c r="M42" s="8">
        <f t="shared" si="10"/>
        <v>-297.72302900000068</v>
      </c>
      <c r="N42" s="8">
        <f t="shared" si="10"/>
        <v>-324.31876399999601</v>
      </c>
      <c r="O42" s="8">
        <f t="shared" si="10"/>
        <v>-220.72152699998696</v>
      </c>
      <c r="P42" s="8">
        <f t="shared" si="10"/>
        <v>-279.82572799999616</v>
      </c>
      <c r="Q42" s="8">
        <f>AVERAGE(B42:P42)</f>
        <v>-350.91846653333147</v>
      </c>
    </row>
    <row r="43" spans="1:20" x14ac:dyDescent="0.25">
      <c r="A43" s="9">
        <f>A42+1</f>
        <v>2023</v>
      </c>
      <c r="B43" s="8">
        <f t="shared" ref="B43:P43" si="11">B25-B7</f>
        <v>-701.12133800001175</v>
      </c>
      <c r="C43" s="8">
        <f t="shared" si="11"/>
        <v>-630.6236729999946</v>
      </c>
      <c r="D43" s="8">
        <f t="shared" si="11"/>
        <v>-589.69645600000513</v>
      </c>
      <c r="E43" s="8">
        <f t="shared" si="11"/>
        <v>-712.10132000000158</v>
      </c>
      <c r="F43" s="8">
        <f t="shared" si="11"/>
        <v>-651.7237010000099</v>
      </c>
      <c r="G43" s="8">
        <f t="shared" si="11"/>
        <v>-272.82505400000082</v>
      </c>
      <c r="H43" s="8">
        <f t="shared" si="11"/>
        <v>-561.69311900000321</v>
      </c>
      <c r="I43" s="8">
        <f t="shared" si="11"/>
        <v>-499.26001500000712</v>
      </c>
      <c r="J43" s="8">
        <f t="shared" si="11"/>
        <v>-745.22520500000974</v>
      </c>
      <c r="K43" s="8">
        <f t="shared" si="11"/>
        <v>-538.19183599999815</v>
      </c>
      <c r="L43" s="8">
        <f t="shared" si="11"/>
        <v>-376.81376499999897</v>
      </c>
      <c r="M43" s="8">
        <f t="shared" si="11"/>
        <v>-456.51627300000109</v>
      </c>
      <c r="N43" s="8">
        <f t="shared" si="11"/>
        <v>-417.73961599999166</v>
      </c>
      <c r="O43" s="8">
        <f t="shared" si="11"/>
        <v>-357.33712799999921</v>
      </c>
      <c r="P43" s="8">
        <f t="shared" si="11"/>
        <v>-421.43584499999997</v>
      </c>
      <c r="Q43" s="8">
        <f t="shared" ref="Q43:Q51" si="12">AVERAGE(B43:P43)</f>
        <v>-528.82028960000218</v>
      </c>
      <c r="R43" s="10"/>
    </row>
    <row r="44" spans="1:20" x14ac:dyDescent="0.25">
      <c r="A44" s="9">
        <f t="shared" ref="A44:A51" si="13">A43+1</f>
        <v>2024</v>
      </c>
      <c r="B44" s="8">
        <f t="shared" ref="B44:P44" si="14">B26-B8</f>
        <v>-917.57366999999795</v>
      </c>
      <c r="C44" s="8">
        <f t="shared" si="14"/>
        <v>-871.72505900000397</v>
      </c>
      <c r="D44" s="8">
        <f t="shared" si="14"/>
        <v>-734.99920400000701</v>
      </c>
      <c r="E44" s="8">
        <f t="shared" si="14"/>
        <v>-859.28685599999153</v>
      </c>
      <c r="F44" s="8">
        <f t="shared" si="14"/>
        <v>-898.31577200000174</v>
      </c>
      <c r="G44" s="8">
        <f t="shared" si="14"/>
        <v>-378.2344599999924</v>
      </c>
      <c r="H44" s="8">
        <f t="shared" si="14"/>
        <v>-700.80984400000307</v>
      </c>
      <c r="I44" s="8">
        <f t="shared" si="14"/>
        <v>-635.90252799999143</v>
      </c>
      <c r="J44" s="8">
        <f t="shared" si="14"/>
        <v>-918.97224999999162</v>
      </c>
      <c r="K44" s="8">
        <f t="shared" si="14"/>
        <v>-662.30944199999794</v>
      </c>
      <c r="L44" s="8">
        <f t="shared" si="14"/>
        <v>-521.57353399999556</v>
      </c>
      <c r="M44" s="8">
        <f t="shared" si="14"/>
        <v>-615.31083899999794</v>
      </c>
      <c r="N44" s="8">
        <f t="shared" si="14"/>
        <v>-511.16099899999972</v>
      </c>
      <c r="O44" s="8">
        <f t="shared" si="14"/>
        <v>-493.95272700001078</v>
      </c>
      <c r="P44" s="8">
        <f t="shared" si="14"/>
        <v>-563.43465500000457</v>
      </c>
      <c r="Q44" s="8">
        <f t="shared" si="12"/>
        <v>-685.57078926666577</v>
      </c>
      <c r="R44" s="10"/>
    </row>
    <row r="45" spans="1:20" x14ac:dyDescent="0.25">
      <c r="A45" s="9">
        <f t="shared" si="13"/>
        <v>2025</v>
      </c>
      <c r="B45" s="8">
        <f t="shared" ref="B45:P45" si="15">B27-B9</f>
        <v>-1044.9402109999937</v>
      </c>
      <c r="C45" s="8">
        <f t="shared" si="15"/>
        <v>-994.65919599999324</v>
      </c>
      <c r="D45" s="8">
        <f t="shared" si="15"/>
        <v>-879.9085369999957</v>
      </c>
      <c r="E45" s="8">
        <f t="shared" si="15"/>
        <v>-1006.4729220000008</v>
      </c>
      <c r="F45" s="8">
        <f t="shared" si="15"/>
        <v>-1144.9078420000005</v>
      </c>
      <c r="G45" s="8">
        <f t="shared" si="15"/>
        <v>-483.64386599999852</v>
      </c>
      <c r="H45" s="8">
        <f t="shared" si="15"/>
        <v>-839.5471080000134</v>
      </c>
      <c r="I45" s="8">
        <f t="shared" si="15"/>
        <v>-772.54543100000592</v>
      </c>
      <c r="J45" s="8">
        <f t="shared" si="15"/>
        <v>-1072.5257310000015</v>
      </c>
      <c r="K45" s="8">
        <f t="shared" si="15"/>
        <v>-786.42741800000658</v>
      </c>
      <c r="L45" s="8">
        <f t="shared" si="15"/>
        <v>-665.93778400000883</v>
      </c>
      <c r="M45" s="8">
        <f t="shared" si="15"/>
        <v>-774.10642399999779</v>
      </c>
      <c r="N45" s="8">
        <f t="shared" si="15"/>
        <v>-604.58280699999887</v>
      </c>
      <c r="O45" s="8">
        <f t="shared" si="15"/>
        <v>-630.56832700000086</v>
      </c>
      <c r="P45" s="8">
        <f t="shared" si="15"/>
        <v>-705.04606100000092</v>
      </c>
      <c r="Q45" s="8">
        <f t="shared" si="12"/>
        <v>-827.05464433333452</v>
      </c>
      <c r="R45" s="10"/>
    </row>
    <row r="46" spans="1:20" x14ac:dyDescent="0.25">
      <c r="A46" s="9">
        <f t="shared" si="13"/>
        <v>2026</v>
      </c>
      <c r="B46" s="8">
        <f t="shared" ref="B46:P46" si="16">B28-B10</f>
        <v>-1172.3066589999944</v>
      </c>
      <c r="C46" s="8">
        <f t="shared" si="16"/>
        <v>-1110.5119269999996</v>
      </c>
      <c r="D46" s="8">
        <f t="shared" si="16"/>
        <v>-1024.8166999999958</v>
      </c>
      <c r="E46" s="8">
        <f t="shared" si="16"/>
        <v>-1149.2873720000061</v>
      </c>
      <c r="F46" s="8">
        <f t="shared" si="16"/>
        <v>-1391.4999130000069</v>
      </c>
      <c r="G46" s="8">
        <f t="shared" si="16"/>
        <v>-589.0532719999901</v>
      </c>
      <c r="H46" s="8">
        <f t="shared" si="16"/>
        <v>-978.28415399999358</v>
      </c>
      <c r="I46" s="8">
        <f t="shared" si="16"/>
        <v>-909.18820600000618</v>
      </c>
      <c r="J46" s="8">
        <f t="shared" si="16"/>
        <v>-1226.0793830000039</v>
      </c>
      <c r="K46" s="8">
        <f t="shared" si="16"/>
        <v>-910.54527099999541</v>
      </c>
      <c r="L46" s="8">
        <f t="shared" si="16"/>
        <v>-810.30203500000061</v>
      </c>
      <c r="M46" s="8">
        <f t="shared" si="16"/>
        <v>-932.9016879999981</v>
      </c>
      <c r="N46" s="8">
        <f t="shared" si="16"/>
        <v>-698.00449700000172</v>
      </c>
      <c r="O46" s="8">
        <f t="shared" si="16"/>
        <v>-767.18392699999094</v>
      </c>
      <c r="P46" s="8">
        <f t="shared" si="16"/>
        <v>-846.6572840000008</v>
      </c>
      <c r="Q46" s="8">
        <f t="shared" si="12"/>
        <v>-967.77481919999889</v>
      </c>
      <c r="R46" s="10"/>
    </row>
    <row r="47" spans="1:20" x14ac:dyDescent="0.25">
      <c r="A47" s="9">
        <f t="shared" si="13"/>
        <v>2027</v>
      </c>
      <c r="B47" s="8">
        <f t="shared" ref="B47:P47" si="17">B29-B11</f>
        <v>-1299.6730860000098</v>
      </c>
      <c r="C47" s="8">
        <f t="shared" si="17"/>
        <v>-1226.3646040000021</v>
      </c>
      <c r="D47" s="8">
        <f t="shared" si="17"/>
        <v>-1169.7245990000083</v>
      </c>
      <c r="E47" s="8">
        <f t="shared" si="17"/>
        <v>-1282.7957449999958</v>
      </c>
      <c r="F47" s="8">
        <f t="shared" si="17"/>
        <v>-1638.0919829999912</v>
      </c>
      <c r="G47" s="8">
        <f t="shared" si="17"/>
        <v>-694.46267900000385</v>
      </c>
      <c r="H47" s="8">
        <f t="shared" si="17"/>
        <v>-1117.0211530000088</v>
      </c>
      <c r="I47" s="8">
        <f t="shared" si="17"/>
        <v>-1045.8309520000039</v>
      </c>
      <c r="J47" s="8">
        <f t="shared" si="17"/>
        <v>-1379.63307299999</v>
      </c>
      <c r="K47" s="8">
        <f t="shared" si="17"/>
        <v>-1034.6630969999969</v>
      </c>
      <c r="L47" s="8">
        <f t="shared" si="17"/>
        <v>-954.66628500001389</v>
      </c>
      <c r="M47" s="8">
        <f t="shared" si="17"/>
        <v>-1091.6968829999969</v>
      </c>
      <c r="N47" s="8">
        <f t="shared" si="17"/>
        <v>-791.42615499999374</v>
      </c>
      <c r="O47" s="8">
        <f t="shared" si="17"/>
        <v>-903.79952700001013</v>
      </c>
      <c r="P47" s="8">
        <f t="shared" si="17"/>
        <v>-988.26846700000169</v>
      </c>
      <c r="Q47" s="8">
        <f t="shared" si="12"/>
        <v>-1107.8745525333352</v>
      </c>
      <c r="R47" s="10"/>
    </row>
    <row r="48" spans="1:20" x14ac:dyDescent="0.25">
      <c r="A48" s="9">
        <f t="shared" si="13"/>
        <v>2028</v>
      </c>
      <c r="B48" s="8">
        <f t="shared" ref="B48:P48" si="18">B30-B12</f>
        <v>-1427.0394930000039</v>
      </c>
      <c r="C48" s="8">
        <f t="shared" si="18"/>
        <v>-1342.217233000003</v>
      </c>
      <c r="D48" s="8">
        <f t="shared" si="18"/>
        <v>-1315.0292549999867</v>
      </c>
      <c r="E48" s="8">
        <f t="shared" si="18"/>
        <v>-1416.3040990000009</v>
      </c>
      <c r="F48" s="8">
        <f t="shared" si="18"/>
        <v>-1884.6840539999976</v>
      </c>
      <c r="G48" s="8">
        <f t="shared" si="18"/>
        <v>-799.87208499999542</v>
      </c>
      <c r="H48" s="8">
        <f t="shared" si="18"/>
        <v>-1256.1382250000024</v>
      </c>
      <c r="I48" s="8">
        <f t="shared" si="18"/>
        <v>-1182.4736730000004</v>
      </c>
      <c r="J48" s="8">
        <f t="shared" si="18"/>
        <v>-1533.1867950000014</v>
      </c>
      <c r="K48" s="8">
        <f t="shared" si="18"/>
        <v>-1158.7808980000118</v>
      </c>
      <c r="L48" s="8">
        <f t="shared" si="18"/>
        <v>-1099.4260540000105</v>
      </c>
      <c r="M48" s="8">
        <f t="shared" si="18"/>
        <v>-1250.4920200000051</v>
      </c>
      <c r="N48" s="8">
        <f t="shared" si="18"/>
        <v>-884.8477969999949</v>
      </c>
      <c r="O48" s="8">
        <f t="shared" si="18"/>
        <v>-991.73176500000409</v>
      </c>
      <c r="P48" s="8">
        <f t="shared" si="18"/>
        <v>-1130.2675799999997</v>
      </c>
      <c r="Q48" s="8">
        <f t="shared" si="12"/>
        <v>-1244.832735066668</v>
      </c>
      <c r="R48" s="10"/>
    </row>
    <row r="49" spans="1:18" x14ac:dyDescent="0.25">
      <c r="A49" s="9">
        <f t="shared" si="13"/>
        <v>2029</v>
      </c>
      <c r="B49" s="8">
        <f t="shared" ref="B49:P49" si="19">B31-B13</f>
        <v>-1554.4058350000123</v>
      </c>
      <c r="C49" s="8">
        <f t="shared" si="19"/>
        <v>-1458.0696900000039</v>
      </c>
      <c r="D49" s="8">
        <f t="shared" si="19"/>
        <v>-1459.9361000000063</v>
      </c>
      <c r="E49" s="8">
        <f t="shared" si="19"/>
        <v>-1549.8123539999942</v>
      </c>
      <c r="F49" s="8">
        <f t="shared" si="19"/>
        <v>-2124.4080939999985</v>
      </c>
      <c r="G49" s="8">
        <f t="shared" si="19"/>
        <v>-905.28149199999461</v>
      </c>
      <c r="H49" s="8">
        <f t="shared" si="19"/>
        <v>-1394.8750260000088</v>
      </c>
      <c r="I49" s="8">
        <f t="shared" si="19"/>
        <v>-1319.1163040000101</v>
      </c>
      <c r="J49" s="8">
        <f t="shared" si="19"/>
        <v>-1686.7406379999884</v>
      </c>
      <c r="K49" s="8">
        <f t="shared" si="19"/>
        <v>-1282.89861199999</v>
      </c>
      <c r="L49" s="8">
        <f t="shared" si="19"/>
        <v>-1243.7903039999946</v>
      </c>
      <c r="M49" s="8">
        <f t="shared" si="19"/>
        <v>-1409.2869309999951</v>
      </c>
      <c r="N49" s="8">
        <f t="shared" si="19"/>
        <v>-978.26935400000366</v>
      </c>
      <c r="O49" s="8">
        <f t="shared" si="19"/>
        <v>-1003.2812699999922</v>
      </c>
      <c r="P49" s="8">
        <f t="shared" si="19"/>
        <v>-1271.8785990000033</v>
      </c>
      <c r="Q49" s="8">
        <f t="shared" si="12"/>
        <v>-1376.1367068666664</v>
      </c>
      <c r="R49" s="10"/>
    </row>
    <row r="50" spans="1:18" x14ac:dyDescent="0.25">
      <c r="A50" s="9">
        <f t="shared" si="13"/>
        <v>2030</v>
      </c>
      <c r="B50" s="8">
        <f t="shared" ref="B50:P50" si="20">B32-B14</f>
        <v>-1681.772238000005</v>
      </c>
      <c r="C50" s="8">
        <f t="shared" si="20"/>
        <v>-1573.922310000009</v>
      </c>
      <c r="D50" s="8">
        <f t="shared" si="20"/>
        <v>-1604.8437350000022</v>
      </c>
      <c r="E50" s="8">
        <f t="shared" si="20"/>
        <v>-1683.320682000005</v>
      </c>
      <c r="F50" s="8">
        <f t="shared" si="20"/>
        <v>-2238.3037610000029</v>
      </c>
      <c r="G50" s="8">
        <f t="shared" si="20"/>
        <v>-1010.6908989999938</v>
      </c>
      <c r="H50" s="8">
        <f t="shared" si="20"/>
        <v>-1533.6119719999988</v>
      </c>
      <c r="I50" s="8">
        <f t="shared" si="20"/>
        <v>-1455.7590210000053</v>
      </c>
      <c r="J50" s="8">
        <f t="shared" si="20"/>
        <v>-1840.2943629999936</v>
      </c>
      <c r="K50" s="8">
        <f t="shared" si="20"/>
        <v>-1407.0164079999959</v>
      </c>
      <c r="L50" s="8">
        <f t="shared" si="20"/>
        <v>-1388.1545539999934</v>
      </c>
      <c r="M50" s="8">
        <f t="shared" si="20"/>
        <v>-1568.0820699999895</v>
      </c>
      <c r="N50" s="8">
        <f t="shared" si="20"/>
        <v>-1071.6909730000043</v>
      </c>
      <c r="O50" s="8">
        <f t="shared" si="20"/>
        <v>-1014.830873999992</v>
      </c>
      <c r="P50" s="8">
        <f t="shared" si="20"/>
        <v>-1413.4897420000052</v>
      </c>
      <c r="Q50" s="8">
        <f t="shared" si="12"/>
        <v>-1499.052240133333</v>
      </c>
      <c r="R50" s="10"/>
    </row>
    <row r="51" spans="1:18" x14ac:dyDescent="0.25">
      <c r="A51" s="9">
        <f t="shared" si="13"/>
        <v>2031</v>
      </c>
      <c r="B51" s="8">
        <f t="shared" ref="B51:P51" si="21">B33-B15</f>
        <v>-1809.1386740000016</v>
      </c>
      <c r="C51" s="8">
        <f t="shared" si="21"/>
        <v>-1689.7750119999982</v>
      </c>
      <c r="D51" s="8">
        <f t="shared" si="21"/>
        <v>-1749.7517729999963</v>
      </c>
      <c r="E51" s="8">
        <f t="shared" si="21"/>
        <v>-1816.829064000005</v>
      </c>
      <c r="F51" s="8">
        <f t="shared" si="21"/>
        <v>-2352.1994649999979</v>
      </c>
      <c r="G51" s="8">
        <f t="shared" si="21"/>
        <v>-1116.1003049999999</v>
      </c>
      <c r="H51" s="8">
        <f t="shared" si="21"/>
        <v>-1672.3489919999993</v>
      </c>
      <c r="I51" s="8">
        <f t="shared" si="21"/>
        <v>-1592.4017820000008</v>
      </c>
      <c r="J51" s="8">
        <f t="shared" si="21"/>
        <v>-1993.8480260000069</v>
      </c>
      <c r="K51" s="8">
        <f t="shared" si="21"/>
        <v>-1531.1342450000084</v>
      </c>
      <c r="L51" s="8">
        <f t="shared" si="21"/>
        <v>-1532.5188040000066</v>
      </c>
      <c r="M51" s="8">
        <f t="shared" si="21"/>
        <v>-1726.8773289999954</v>
      </c>
      <c r="N51" s="8">
        <f t="shared" si="21"/>
        <v>-1165.1126390000136</v>
      </c>
      <c r="O51" s="8">
        <f t="shared" si="21"/>
        <v>-1026.3805280000088</v>
      </c>
      <c r="P51" s="8">
        <f t="shared" si="21"/>
        <v>-1524.5954629999906</v>
      </c>
      <c r="Q51" s="8">
        <f t="shared" si="12"/>
        <v>-1619.9341400666685</v>
      </c>
      <c r="R51" s="10"/>
    </row>
  </sheetData>
  <mergeCells count="6">
    <mergeCell ref="B39:S39"/>
    <mergeCell ref="A1:R1"/>
    <mergeCell ref="A3:R3"/>
    <mergeCell ref="A19:R19"/>
    <mergeCell ref="A21:R21"/>
    <mergeCell ref="B37:S37"/>
  </mergeCells>
  <pageMargins left="0.7" right="0.7" top="0.75" bottom="0.75" header="0.3" footer="0.3"/>
  <ignoredErrors>
    <ignoredError sqref="Q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Sarah</dc:creator>
  <cp:lastModifiedBy>Lofton, Amy</cp:lastModifiedBy>
  <dcterms:created xsi:type="dcterms:W3CDTF">2018-12-10T14:54:36Z</dcterms:created>
  <dcterms:modified xsi:type="dcterms:W3CDTF">2022-02-24T23:04:41Z</dcterms:modified>
</cp:coreProperties>
</file>