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<sst xmlns="http://schemas.openxmlformats.org/spreadsheetml/2006/main" count="152" uniqueCount="103">
  <si>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</si>
  <si>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</si>
  <si>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</si>
  <si>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</si>
  <si>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</si>
  <si>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</si>
  <si>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</si>
  <si>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</si>
  <si>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</si>
  <si>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</si>
  <si>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</si>
  <si>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</si>
  <si>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</si>
  <si>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</si>
  <si>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</si>
  <si>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</si>
  <si>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</si>
  <si>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</si>
  <si>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</si>
  <si>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</si>
  <si>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</si>
  <si>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</si>
  <si>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</si>
  <si>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</si>
  <si>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</si>
  <si>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</si>
  <si>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</si>
  <si>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</si>
  <si>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</si>
  <si>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</si>
  <si>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</si>
  <si>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</si>
  <si>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</si>
  <si>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</si>
  <si>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</si>
  <si>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</si>
  <si>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</si>
  <si>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</si>
  <si>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</si>
  <si>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</si>
  <si>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</si>
  <si>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</si>
  <si>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</si>
  <si>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</si>
  <si>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</si>
  <si>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</si>
  <si>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</si>
  <si>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</si>
  <si>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</si>
  <si>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</si>
  <si>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</si>
  <si>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</si>
  <si>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</si>
  <si>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</si>
  <si>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</si>
  <si>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</si>
  <si>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</si>
  <si>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</si>
  <si>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</si>
  <si>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</si>
  <si>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</si>
  <si>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</si>
  <si>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</si>
  <si>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</si>
  <si>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</si>
  <si>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</si>
  <si>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</si>
  <si>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</si>
  <si>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</si>
  <si>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</si>
  <si>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</si>
  <si>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</si>
  <si>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</si>
  <si>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</si>
  <si>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</si>
  <si>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</si>
  <si>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</si>
  <si>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</si>
  <si>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</si>
  <si>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</si>
  <si>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</si>
  <si>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</si>
  <si>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</si>
  <si>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</si>
  <si>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</si>
  <si>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</si>
  <si>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</si>
  <si>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</si>
  <si>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</si>
  <si>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</si>
  <si>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</si>
  <si>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</si>
  <si>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</si>
  <si>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Date: February 23, 2022</t>
  </si>
  <si>
    <t>Bill Barnes (Eric Blakey)</t>
  </si>
  <si>
    <t>Collin Martin (Martha Henson)</t>
  </si>
  <si>
    <t>City of Dallas</t>
  </si>
  <si>
    <t>Clif Lange (Lucas Turner)</t>
  </si>
  <si>
    <t>TAC Motion:  To recommend approval of PGRR095 as recommended by ROS in the 2/7/22 ROS Report; and for the minimum deliverability criteria, a minimum percentage of capacity of 100% to serve expected coincident peak Load</t>
  </si>
  <si>
    <t>David Kee (Diana Coleman)</t>
  </si>
  <si>
    <t>Emily Jolly (Andy Nguyen)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</si>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</sst>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953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67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M6" sqref="M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25.5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30.7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102</v>
      </c>
      <c r="H4" s="55"/>
      <c r="I4" s="41" t="s">
        <v>32</v>
      </c>
    </row>
    <row r="5" spans="1:9" ht="23.25" customHeight="1">
      <c r="A5" s="2"/>
      <c r="B5" s="39" t="s">
        <v>93</v>
      </c>
      <c r="C5" s="8"/>
      <c r="D5" s="5"/>
      <c r="E5" s="4"/>
      <c r="F5" s="48" t="s">
        <v>33</v>
      </c>
      <c r="G5" s="51">
        <f>IF((G63+H63)=0,"",G63)</f>
        <v>24</v>
      </c>
      <c r="H5" s="51">
        <f>IF((G63+H63)=0,"",H63)</f>
        <v>2</v>
      </c>
      <c r="I5" s="51">
        <f>I63</f>
        <v>4</v>
      </c>
    </row>
    <row r="6" spans="2:9" ht="22.5" customHeight="1">
      <c r="B6" s="39" t="s">
        <v>74</v>
      </c>
      <c r="C6" s="4"/>
      <c r="D6" s="8"/>
      <c r="E6" s="4"/>
      <c r="F6" s="6"/>
      <c r="G6" s="50">
        <f>_xlfn.IFERROR(SegmentVoteYes/(SegmentVoteYes+SegmentVoteNo),"")</f>
        <v>0.9230769230769231</v>
      </c>
      <c r="H6" s="50">
        <f>_xlfn.IFERROR(SegmentVoteNo/(SegmentVoteYes+SegmentVoteNo),"")</f>
        <v>0.07692307692307693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96</v>
      </c>
      <c r="C11" s="24"/>
      <c r="D11" s="31" t="s">
        <v>17</v>
      </c>
      <c r="E11" s="25" t="s">
        <v>85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71</v>
      </c>
      <c r="F15" s="17" t="s">
        <v>13</v>
      </c>
      <c r="G15" s="26"/>
      <c r="H15" s="26"/>
      <c r="I15" s="12" t="s">
        <v>21</v>
      </c>
    </row>
    <row r="16" spans="2:9" ht="12.75">
      <c r="B16" s="24" t="s">
        <v>34</v>
      </c>
      <c r="C16" s="24"/>
      <c r="D16" s="31" t="s">
        <v>16</v>
      </c>
      <c r="E16" s="25" t="s">
        <v>84</v>
      </c>
      <c r="F16" s="17" t="s">
        <v>13</v>
      </c>
      <c r="G16" s="26"/>
      <c r="H16" s="26"/>
      <c r="I16" s="12" t="s">
        <v>21</v>
      </c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4</v>
      </c>
      <c r="H18" s="22">
        <f>SUM(H10:H17)</f>
        <v>0</v>
      </c>
      <c r="I18" s="20">
        <f>COUNTA(I10:I17)</f>
        <v>2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97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58</v>
      </c>
      <c r="C21" s="15"/>
      <c r="D21" s="15"/>
      <c r="E21" s="16" t="s">
        <v>76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86</v>
      </c>
      <c r="C22" s="15"/>
      <c r="D22" s="15"/>
      <c r="E22" s="16" t="s">
        <v>100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87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63</v>
      </c>
      <c r="C27" s="24"/>
      <c r="D27" s="24"/>
      <c r="E27" s="25" t="s">
        <v>55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60</v>
      </c>
      <c r="F28" s="17" t="s">
        <v>13</v>
      </c>
      <c r="G28" s="26">
        <v>1</v>
      </c>
      <c r="H28" s="26"/>
      <c r="I28" s="12"/>
    </row>
    <row r="29" spans="2:9" ht="12.75">
      <c r="B29" s="24" t="s">
        <v>73</v>
      </c>
      <c r="C29" s="24"/>
      <c r="D29" s="24"/>
      <c r="E29" s="25" t="s">
        <v>72</v>
      </c>
      <c r="F29" s="17" t="s">
        <v>13</v>
      </c>
      <c r="G29" s="26"/>
      <c r="H29" s="26">
        <v>1</v>
      </c>
      <c r="I29" s="12"/>
    </row>
    <row r="30" spans="2:9" ht="12.75">
      <c r="B30" s="24" t="s">
        <v>89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1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78</v>
      </c>
      <c r="F34" s="17" t="s">
        <v>13</v>
      </c>
      <c r="G34" s="26"/>
      <c r="H34" s="26"/>
      <c r="I34" s="12" t="s">
        <v>21</v>
      </c>
    </row>
    <row r="35" spans="2:9" ht="12.75">
      <c r="B35" s="24" t="s">
        <v>67</v>
      </c>
      <c r="C35" s="24"/>
      <c r="D35" s="24"/>
      <c r="E35" s="25" t="s">
        <v>68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62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61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2</v>
      </c>
      <c r="H39" s="22">
        <f>SUM(H33:H38)</f>
        <v>0</v>
      </c>
      <c r="I39" s="20">
        <f>COUNTA(I33:I38)</f>
        <v>2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54</v>
      </c>
      <c r="C41" s="24"/>
      <c r="D41" s="24"/>
      <c r="E41" s="25" t="s">
        <v>94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81</v>
      </c>
      <c r="F43" s="17" t="s">
        <v>13</v>
      </c>
      <c r="G43" s="26"/>
      <c r="H43" s="26">
        <v>1</v>
      </c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1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57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65</v>
      </c>
      <c r="C49" s="24"/>
      <c r="D49" s="24"/>
      <c r="E49" s="25" t="s">
        <v>66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59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69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99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24</v>
      </c>
      <c r="H63" s="34">
        <f>H25+H60+H53+H32+H18+H46+H39</f>
        <v>2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2022-02-23T20:56:16Z</dcterms:modified>
  <cp:category/>
  <cp:version/>
  <cp:contentType/>
  <cp:contentStatus/>
</cp:coreProperties>
</file>