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xrnr\Desktop\ERCOT\TDTMS\"/>
    </mc:Choice>
  </mc:AlternateContent>
  <xr:revisionPtr revIDLastSave="0" documentId="13_ncr:1_{391B2411-F618-47FC-8967-FFE55831495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K2" i="1"/>
  <c r="J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2" i="1"/>
  <c r="E23" i="1"/>
  <c r="D23" i="1"/>
  <c r="C23" i="1"/>
</calcChain>
</file>

<file path=xl/sharedStrings.xml><?xml version="1.0" encoding="utf-8"?>
<sst xmlns="http://schemas.openxmlformats.org/spreadsheetml/2006/main" count="56" uniqueCount="55">
  <si>
    <t>Inadvertent Losing</t>
  </si>
  <si>
    <t>Inadvertent Gaining</t>
  </si>
  <si>
    <t>Switch Hold Removal</t>
  </si>
  <si>
    <t>Usage/Billing - Dispute</t>
  </si>
  <si>
    <t>Customer Rescission</t>
  </si>
  <si>
    <t>Usage/Billing - Missing</t>
  </si>
  <si>
    <t>AMS LSE Interval Dispute</t>
  </si>
  <si>
    <t>Other</t>
  </si>
  <si>
    <t>Cancel With Approval</t>
  </si>
  <si>
    <t>Missing Enrollment TXNS</t>
  </si>
  <si>
    <t>997 Issues</t>
  </si>
  <si>
    <t>Siebel Chg/Info</t>
  </si>
  <si>
    <t>Bulk Insert</t>
  </si>
  <si>
    <t>LSE Relationship record present in MP System, not in ERCOT: de-engz</t>
  </si>
  <si>
    <t>Projects</t>
  </si>
  <si>
    <t>AMS LSE Interval Missing</t>
  </si>
  <si>
    <t>Ercot Initiated</t>
  </si>
  <si>
    <t>Safety Net Order</t>
  </si>
  <si>
    <t>Move Out With Meter Removal</t>
  </si>
  <si>
    <t>Redirect Fees</t>
  </si>
  <si>
    <t>Market Rule</t>
  </si>
  <si>
    <t>Issue Sub Type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</si>
  <si>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</si>
  <si>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</si>
  <si>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</si>
  <si>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</si>
  <si>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</si>
  <si>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</si>
  <si>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</si>
  <si>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</si>
  <si>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</si>
  <si>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</si>
  <si>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</si>
  <si>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</si>
  <si>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</si>
  <si>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</si>
  <si>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</si>
  <si>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</si>
  <si>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</si>
  <si>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</si>
  <si>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</si>
  <si>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</si>
  <si>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</si>
  <si>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1/1/19 - 6/30/19</t>
  </si>
  <si>
    <t>7/1/18 - 12/31/18</t>
  </si>
  <si>
    <t>7/1/19 - 12/31/19</t>
  </si>
  <si>
    <t>1/1/20 - 6/30/20</t>
  </si>
  <si>
    <t>7/1/20 - 12/31/20</t>
  </si>
  <si>
    <t>1/1/21 - 6/30/21</t>
  </si>
  <si>
    <t>Difference last six months</t>
  </si>
  <si>
    <t>Difference same time last year</t>
  </si>
  <si>
    <t xml:space="preserve">TOTALS </t>
  </si>
  <si>
    <t>87839</t>
  </si>
  <si>
    <t>81013</t>
  </si>
  <si>
    <t>7/1/21 - 12/31/21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</si>
</sst>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D1FFA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10" borderId="1" xfId="0" applyNumberFormat="1" applyFont="1" applyFill="1" applyBorder="1"/>
    <xf numFmtId="49" fontId="2" fillId="10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14" fontId="1" fillId="3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0" fillId="9" borderId="1" xfId="0" applyNumberFormat="1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horizontal="center" vertical="center" wrapText="1"/>
    </xf>
    <xf numFmtId="49" fontId="0" fillId="1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wrapText="1"/>
    </xf>
    <xf numFmtId="49" fontId="0" fillId="14" borderId="1" xfId="0" applyNumberFormat="1" applyFill="1" applyBorder="1" applyAlignment="1">
      <alignment wrapText="1"/>
    </xf>
    <xf numFmtId="1" fontId="4" fillId="3" borderId="1" xfId="1" applyNumberFormat="1" applyFont="1" applyFill="1" applyBorder="1" applyAlignment="1">
      <alignment horizontal="center" vertic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0" fillId="0" borderId="0" xfId="0" applyNumberFormat="1"/>
    <xf numFmtId="1" fontId="0" fillId="4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49" fontId="0" fillId="15" borderId="1" xfId="0" applyNumberForma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/>
    </xf>
    <xf numFmtId="1" fontId="1" fillId="0" borderId="1" xfId="0" quotePrefix="1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1" fontId="0" fillId="13" borderId="1" xfId="0" applyNumberForma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1" fontId="5" fillId="14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1FFA3"/>
      <color rgb="FF66FF66"/>
      <color rgb="FF99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MT SUBTYPE VOLUMES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733262431415402E-2"/>
          <c:y val="0.10664908537196209"/>
          <c:w val="0.89955758194524083"/>
          <c:h val="0.69976080457950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7/1/18 - 12/31/18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Sheet1!$C$2:$C$22</c:f>
              <c:numCache>
                <c:formatCode>0</c:formatCode>
                <c:ptCount val="21"/>
                <c:pt idx="0">
                  <c:v>19422</c:v>
                </c:pt>
                <c:pt idx="1">
                  <c:v>14270</c:v>
                </c:pt>
                <c:pt idx="2">
                  <c:v>8188</c:v>
                </c:pt>
                <c:pt idx="3">
                  <c:v>5907</c:v>
                </c:pt>
                <c:pt idx="4">
                  <c:v>5514</c:v>
                </c:pt>
                <c:pt idx="5">
                  <c:v>5464</c:v>
                </c:pt>
                <c:pt idx="6">
                  <c:v>4252</c:v>
                </c:pt>
                <c:pt idx="7">
                  <c:v>2871</c:v>
                </c:pt>
                <c:pt idx="8">
                  <c:v>1612</c:v>
                </c:pt>
                <c:pt idx="9">
                  <c:v>1125</c:v>
                </c:pt>
                <c:pt idx="10">
                  <c:v>767</c:v>
                </c:pt>
                <c:pt idx="11">
                  <c:v>687</c:v>
                </c:pt>
                <c:pt idx="12">
                  <c:v>559</c:v>
                </c:pt>
                <c:pt idx="13">
                  <c:v>600</c:v>
                </c:pt>
                <c:pt idx="14">
                  <c:v>453</c:v>
                </c:pt>
                <c:pt idx="15">
                  <c:v>353</c:v>
                </c:pt>
                <c:pt idx="16">
                  <c:v>294</c:v>
                </c:pt>
                <c:pt idx="17">
                  <c:v>235</c:v>
                </c:pt>
                <c:pt idx="18">
                  <c:v>160</c:v>
                </c:pt>
                <c:pt idx="19">
                  <c:v>112</c:v>
                </c:pt>
                <c:pt idx="2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3-4799-B479-F4C80AE84797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1/1/19 - 6/30/19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Sheet1!$D$2:$D$22</c:f>
              <c:numCache>
                <c:formatCode>0</c:formatCode>
                <c:ptCount val="21"/>
                <c:pt idx="0">
                  <c:v>24408</c:v>
                </c:pt>
                <c:pt idx="1">
                  <c:v>16636</c:v>
                </c:pt>
                <c:pt idx="2">
                  <c:v>5463</c:v>
                </c:pt>
                <c:pt idx="3">
                  <c:v>5119</c:v>
                </c:pt>
                <c:pt idx="4">
                  <c:v>5198</c:v>
                </c:pt>
                <c:pt idx="5">
                  <c:v>2836</c:v>
                </c:pt>
                <c:pt idx="6">
                  <c:v>2104</c:v>
                </c:pt>
                <c:pt idx="7">
                  <c:v>2118</c:v>
                </c:pt>
                <c:pt idx="8">
                  <c:v>1328</c:v>
                </c:pt>
                <c:pt idx="9">
                  <c:v>936</c:v>
                </c:pt>
                <c:pt idx="10">
                  <c:v>735</c:v>
                </c:pt>
                <c:pt idx="11">
                  <c:v>702</c:v>
                </c:pt>
                <c:pt idx="12">
                  <c:v>441</c:v>
                </c:pt>
                <c:pt idx="13">
                  <c:v>477</c:v>
                </c:pt>
                <c:pt idx="14">
                  <c:v>296</c:v>
                </c:pt>
                <c:pt idx="15">
                  <c:v>164</c:v>
                </c:pt>
                <c:pt idx="16">
                  <c:v>186</c:v>
                </c:pt>
                <c:pt idx="17">
                  <c:v>246</c:v>
                </c:pt>
                <c:pt idx="18">
                  <c:v>187</c:v>
                </c:pt>
                <c:pt idx="19">
                  <c:v>217</c:v>
                </c:pt>
                <c:pt idx="20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3-4799-B479-F4C80AE84797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7/1/19 - 12/31/19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Sheet1!$E$2:$E$22</c:f>
              <c:numCache>
                <c:formatCode>0</c:formatCode>
                <c:ptCount val="21"/>
                <c:pt idx="0">
                  <c:v>22969</c:v>
                </c:pt>
                <c:pt idx="1">
                  <c:v>15447</c:v>
                </c:pt>
                <c:pt idx="2">
                  <c:v>10062</c:v>
                </c:pt>
                <c:pt idx="3">
                  <c:v>4550</c:v>
                </c:pt>
                <c:pt idx="4">
                  <c:v>3596</c:v>
                </c:pt>
                <c:pt idx="5">
                  <c:v>3262</c:v>
                </c:pt>
                <c:pt idx="6">
                  <c:v>4991</c:v>
                </c:pt>
                <c:pt idx="7">
                  <c:v>2504</c:v>
                </c:pt>
                <c:pt idx="8">
                  <c:v>1180</c:v>
                </c:pt>
                <c:pt idx="9">
                  <c:v>1079</c:v>
                </c:pt>
                <c:pt idx="10">
                  <c:v>346</c:v>
                </c:pt>
                <c:pt idx="11">
                  <c:v>685</c:v>
                </c:pt>
                <c:pt idx="12">
                  <c:v>254</c:v>
                </c:pt>
                <c:pt idx="13">
                  <c:v>498</c:v>
                </c:pt>
                <c:pt idx="14">
                  <c:v>461</c:v>
                </c:pt>
                <c:pt idx="15">
                  <c:v>114</c:v>
                </c:pt>
                <c:pt idx="16">
                  <c:v>297</c:v>
                </c:pt>
                <c:pt idx="17">
                  <c:v>327</c:v>
                </c:pt>
                <c:pt idx="18">
                  <c:v>32</c:v>
                </c:pt>
                <c:pt idx="19">
                  <c:v>157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3-4799-B479-F4C80AE84797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1/1/20 - 6/30/20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Sheet1!$F$2:$F$22</c:f>
              <c:numCache>
                <c:formatCode>0</c:formatCode>
                <c:ptCount val="21"/>
                <c:pt idx="0">
                  <c:v>18013</c:v>
                </c:pt>
                <c:pt idx="1">
                  <c:v>13096</c:v>
                </c:pt>
                <c:pt idx="2">
                  <c:v>6345</c:v>
                </c:pt>
                <c:pt idx="3">
                  <c:v>3779</c:v>
                </c:pt>
                <c:pt idx="4">
                  <c:v>3100</c:v>
                </c:pt>
                <c:pt idx="5">
                  <c:v>9857</c:v>
                </c:pt>
                <c:pt idx="6">
                  <c:v>261</c:v>
                </c:pt>
                <c:pt idx="7">
                  <c:v>4227</c:v>
                </c:pt>
                <c:pt idx="8">
                  <c:v>1204</c:v>
                </c:pt>
                <c:pt idx="9">
                  <c:v>1607</c:v>
                </c:pt>
                <c:pt idx="10">
                  <c:v>312</c:v>
                </c:pt>
                <c:pt idx="11">
                  <c:v>586</c:v>
                </c:pt>
                <c:pt idx="12">
                  <c:v>464</c:v>
                </c:pt>
                <c:pt idx="13">
                  <c:v>247</c:v>
                </c:pt>
                <c:pt idx="14">
                  <c:v>1012</c:v>
                </c:pt>
                <c:pt idx="15">
                  <c:v>127</c:v>
                </c:pt>
                <c:pt idx="16">
                  <c:v>248</c:v>
                </c:pt>
                <c:pt idx="17">
                  <c:v>159</c:v>
                </c:pt>
                <c:pt idx="18">
                  <c:v>141</c:v>
                </c:pt>
                <c:pt idx="19">
                  <c:v>22</c:v>
                </c:pt>
                <c:pt idx="20">
                  <c:v>27412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3-4799-B479-F4C80AE84797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7/1/20 - 12/31/20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Sheet1!$G$2:$G$22</c:f>
              <c:numCache>
                <c:formatCode>0</c:formatCode>
                <c:ptCount val="21"/>
                <c:pt idx="0">
                  <c:v>20933</c:v>
                </c:pt>
                <c:pt idx="1">
                  <c:v>13063</c:v>
                </c:pt>
                <c:pt idx="2">
                  <c:v>12258</c:v>
                </c:pt>
                <c:pt idx="3">
                  <c:v>5439</c:v>
                </c:pt>
                <c:pt idx="4">
                  <c:v>2787</c:v>
                </c:pt>
                <c:pt idx="5">
                  <c:v>10853</c:v>
                </c:pt>
                <c:pt idx="6">
                  <c:v>94</c:v>
                </c:pt>
                <c:pt idx="7">
                  <c:v>3094</c:v>
                </c:pt>
                <c:pt idx="8">
                  <c:v>955</c:v>
                </c:pt>
                <c:pt idx="9">
                  <c:v>1181</c:v>
                </c:pt>
                <c:pt idx="10">
                  <c:v>174</c:v>
                </c:pt>
                <c:pt idx="11">
                  <c:v>1281</c:v>
                </c:pt>
                <c:pt idx="12">
                  <c:v>258</c:v>
                </c:pt>
                <c:pt idx="13">
                  <c:v>419</c:v>
                </c:pt>
                <c:pt idx="14">
                  <c:v>263</c:v>
                </c:pt>
                <c:pt idx="15">
                  <c:v>91</c:v>
                </c:pt>
                <c:pt idx="16">
                  <c:v>302</c:v>
                </c:pt>
                <c:pt idx="17">
                  <c:v>211</c:v>
                </c:pt>
                <c:pt idx="18">
                  <c:v>6</c:v>
                </c:pt>
                <c:pt idx="19">
                  <c:v>34</c:v>
                </c:pt>
                <c:pt idx="20">
                  <c:v>7317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D3-4799-B479-F4C80AE84797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1/1/21 - 6/30/21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Sheet1!$H$2:$H$22</c:f>
              <c:numCache>
                <c:formatCode>0</c:formatCode>
                <c:ptCount val="21"/>
                <c:pt idx="0">
                  <c:v>24670</c:v>
                </c:pt>
                <c:pt idx="1">
                  <c:v>11732</c:v>
                </c:pt>
                <c:pt idx="2">
                  <c:v>5852</c:v>
                </c:pt>
                <c:pt idx="3">
                  <c:v>9641</c:v>
                </c:pt>
                <c:pt idx="4">
                  <c:v>2638</c:v>
                </c:pt>
                <c:pt idx="5">
                  <c:v>6796</c:v>
                </c:pt>
                <c:pt idx="6">
                  <c:v>14333</c:v>
                </c:pt>
                <c:pt idx="7">
                  <c:v>8552</c:v>
                </c:pt>
                <c:pt idx="8">
                  <c:v>949</c:v>
                </c:pt>
                <c:pt idx="9">
                  <c:v>678</c:v>
                </c:pt>
                <c:pt idx="10">
                  <c:v>26</c:v>
                </c:pt>
                <c:pt idx="11">
                  <c:v>463</c:v>
                </c:pt>
                <c:pt idx="12">
                  <c:v>283</c:v>
                </c:pt>
                <c:pt idx="13">
                  <c:v>282</c:v>
                </c:pt>
                <c:pt idx="14">
                  <c:v>181</c:v>
                </c:pt>
                <c:pt idx="15">
                  <c:v>71</c:v>
                </c:pt>
                <c:pt idx="16">
                  <c:v>417</c:v>
                </c:pt>
                <c:pt idx="17">
                  <c:v>128</c:v>
                </c:pt>
                <c:pt idx="18">
                  <c:v>63</c:v>
                </c:pt>
                <c:pt idx="19">
                  <c:v>23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D3-4799-B479-F4C80AE84797}"/>
            </c:ext>
          </c:extLst>
        </c:ser>
        <c:ser>
          <c:idx val="6"/>
          <c:order val="6"/>
          <c:tx>
            <c:strRef>
              <c:f>Sheet1!$I$1</c:f>
              <c:strCache>
                <c:ptCount val="1"/>
                <c:pt idx="0">
                  <c:v>7/1/21 - 12/31/21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Sheet1!$I$2:$I$22</c:f>
              <c:numCache>
                <c:formatCode>0</c:formatCode>
                <c:ptCount val="21"/>
                <c:pt idx="0">
                  <c:v>20083</c:v>
                </c:pt>
                <c:pt idx="1">
                  <c:v>13652</c:v>
                </c:pt>
                <c:pt idx="2">
                  <c:v>10147</c:v>
                </c:pt>
                <c:pt idx="3">
                  <c:v>5744</c:v>
                </c:pt>
                <c:pt idx="4">
                  <c:v>1944</c:v>
                </c:pt>
                <c:pt idx="5">
                  <c:v>3389</c:v>
                </c:pt>
                <c:pt idx="6">
                  <c:v>25</c:v>
                </c:pt>
                <c:pt idx="7">
                  <c:v>9888</c:v>
                </c:pt>
                <c:pt idx="8">
                  <c:v>763</c:v>
                </c:pt>
                <c:pt idx="9">
                  <c:v>587</c:v>
                </c:pt>
                <c:pt idx="10">
                  <c:v>798</c:v>
                </c:pt>
                <c:pt idx="11">
                  <c:v>502</c:v>
                </c:pt>
                <c:pt idx="12">
                  <c:v>177</c:v>
                </c:pt>
                <c:pt idx="13">
                  <c:v>411</c:v>
                </c:pt>
                <c:pt idx="14">
                  <c:v>193</c:v>
                </c:pt>
                <c:pt idx="15">
                  <c:v>61</c:v>
                </c:pt>
                <c:pt idx="16">
                  <c:v>228</c:v>
                </c:pt>
                <c:pt idx="17">
                  <c:v>260</c:v>
                </c:pt>
                <c:pt idx="18">
                  <c:v>200</c:v>
                </c:pt>
                <c:pt idx="19">
                  <c:v>76</c:v>
                </c:pt>
                <c:pt idx="2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D3-4799-B479-F4C80AE8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801704"/>
        <c:axId val="448797112"/>
      </c:barChart>
      <c:catAx>
        <c:axId val="44880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MT</a:t>
                </a:r>
                <a:r>
                  <a:rPr lang="en-US" baseline="0"/>
                  <a:t> SUBTYPE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797112"/>
        <c:crosses val="autoZero"/>
        <c:auto val="1"/>
        <c:lblAlgn val="ctr"/>
        <c:lblOffset val="100"/>
        <c:noMultiLvlLbl val="0"/>
      </c:catAx>
      <c:valAx>
        <c:axId val="44879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80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51928612757283"/>
          <c:y val="0.12299117873423718"/>
          <c:w val="0.15009002468940583"/>
          <c:h val="0.35526564442602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23</xdr:row>
      <xdr:rowOff>142875</xdr:rowOff>
    </xdr:from>
    <xdr:to>
      <xdr:col>7</xdr:col>
      <xdr:colOff>685800</xdr:colOff>
      <xdr:row>47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CFD90-1A55-42BB-A205-3CB06BA7D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zoomScaleNormal="100" workbookViewId="0">
      <selection activeCell="J36" sqref="J36"/>
    </sheetView>
  </sheetViews>
  <sheetFormatPr defaultColWidth="8.81640625" defaultRowHeight="14.5" x14ac:dyDescent="0.35"/>
  <cols>
    <col min="1" max="1" width="30.90625" style="3" customWidth="1"/>
    <col min="2" max="2" width="7.81640625" style="4" customWidth="1"/>
    <col min="3" max="4" width="10.54296875" style="4" customWidth="1"/>
    <col min="5" max="5" width="10.54296875" style="1" customWidth="1"/>
    <col min="6" max="7" width="10.54296875" style="3" customWidth="1"/>
    <col min="8" max="8" width="10.54296875" style="1" customWidth="1"/>
    <col min="9" max="9" width="10.54296875" style="3" customWidth="1"/>
    <col min="10" max="10" width="10.81640625" style="1" bestFit="1" customWidth="1"/>
    <col min="11" max="11" width="10.26953125" style="1" customWidth="1"/>
    <col min="12" max="16384" width="8.81640625" style="1"/>
  </cols>
  <sheetData>
    <row r="1" spans="1:14" ht="47.15" customHeight="1" x14ac:dyDescent="0.35">
      <c r="A1" s="5" t="s">
        <v>21</v>
      </c>
      <c r="B1" s="6" t="s">
        <v>21</v>
      </c>
      <c r="C1" s="9" t="s">
        <v>44</v>
      </c>
      <c r="D1" s="10" t="s">
        <v>43</v>
      </c>
      <c r="E1" s="11" t="s">
        <v>45</v>
      </c>
      <c r="F1" s="12" t="s">
        <v>46</v>
      </c>
      <c r="G1" s="13" t="s">
        <v>47</v>
      </c>
      <c r="H1" s="14" t="s">
        <v>48</v>
      </c>
      <c r="I1" s="29" t="s">
        <v>54</v>
      </c>
      <c r="J1" s="15" t="s">
        <v>49</v>
      </c>
      <c r="K1" s="16" t="s">
        <v>50</v>
      </c>
    </row>
    <row r="2" spans="1:14" x14ac:dyDescent="0.35">
      <c r="A2" s="2" t="s">
        <v>0</v>
      </c>
      <c r="B2" s="7" t="s">
        <v>22</v>
      </c>
      <c r="C2" s="21">
        <v>19422</v>
      </c>
      <c r="D2" s="22">
        <v>24408</v>
      </c>
      <c r="E2" s="23">
        <v>22969</v>
      </c>
      <c r="F2" s="24">
        <v>18013</v>
      </c>
      <c r="G2" s="36">
        <v>20933</v>
      </c>
      <c r="H2" s="34">
        <v>24670</v>
      </c>
      <c r="I2" s="33">
        <v>20083</v>
      </c>
      <c r="J2" s="30">
        <f>+I2-H2</f>
        <v>-4587</v>
      </c>
      <c r="K2" s="37">
        <f>+I2-G2</f>
        <v>-850</v>
      </c>
      <c r="M2" s="20"/>
      <c r="N2" s="20"/>
    </row>
    <row r="3" spans="1:14" x14ac:dyDescent="0.35">
      <c r="A3" s="2" t="s">
        <v>1</v>
      </c>
      <c r="B3" s="7" t="s">
        <v>23</v>
      </c>
      <c r="C3" s="21">
        <v>14270</v>
      </c>
      <c r="D3" s="22">
        <v>16636</v>
      </c>
      <c r="E3" s="23">
        <v>15447</v>
      </c>
      <c r="F3" s="24">
        <v>13096</v>
      </c>
      <c r="G3" s="36">
        <v>13063</v>
      </c>
      <c r="H3" s="34">
        <v>11732</v>
      </c>
      <c r="I3" s="33">
        <v>13652</v>
      </c>
      <c r="J3" s="17">
        <f>+I3-H3</f>
        <v>1920</v>
      </c>
      <c r="K3" s="35">
        <f t="shared" ref="K3:K22" si="0">+I3-G3</f>
        <v>589</v>
      </c>
      <c r="M3" s="20"/>
      <c r="N3" s="20"/>
    </row>
    <row r="4" spans="1:14" x14ac:dyDescent="0.35">
      <c r="A4" s="2" t="s">
        <v>2</v>
      </c>
      <c r="B4" s="7" t="s">
        <v>24</v>
      </c>
      <c r="C4" s="21">
        <v>8188</v>
      </c>
      <c r="D4" s="22">
        <v>5463</v>
      </c>
      <c r="E4" s="23">
        <v>10062</v>
      </c>
      <c r="F4" s="24">
        <v>6345</v>
      </c>
      <c r="G4" s="36">
        <v>12258</v>
      </c>
      <c r="H4" s="34">
        <v>5852</v>
      </c>
      <c r="I4" s="33">
        <v>10147</v>
      </c>
      <c r="J4" s="17">
        <f t="shared" ref="J4:J22" si="1">+I4-H4</f>
        <v>4295</v>
      </c>
      <c r="K4" s="37">
        <f t="shared" si="0"/>
        <v>-2111</v>
      </c>
      <c r="M4" s="20"/>
      <c r="N4" s="20"/>
    </row>
    <row r="5" spans="1:14" x14ac:dyDescent="0.35">
      <c r="A5" s="2" t="s">
        <v>3</v>
      </c>
      <c r="B5" s="7" t="s">
        <v>25</v>
      </c>
      <c r="C5" s="21">
        <v>5907</v>
      </c>
      <c r="D5" s="22">
        <v>5119</v>
      </c>
      <c r="E5" s="23">
        <v>4550</v>
      </c>
      <c r="F5" s="24">
        <v>3779</v>
      </c>
      <c r="G5" s="36">
        <v>5439</v>
      </c>
      <c r="H5" s="34">
        <v>9641</v>
      </c>
      <c r="I5" s="33">
        <v>5744</v>
      </c>
      <c r="J5" s="30">
        <f t="shared" si="1"/>
        <v>-3897</v>
      </c>
      <c r="K5" s="35">
        <f t="shared" si="0"/>
        <v>305</v>
      </c>
      <c r="M5" s="20"/>
      <c r="N5" s="20"/>
    </row>
    <row r="6" spans="1:14" x14ac:dyDescent="0.35">
      <c r="A6" s="2" t="s">
        <v>4</v>
      </c>
      <c r="B6" s="7" t="s">
        <v>26</v>
      </c>
      <c r="C6" s="21">
        <v>5514</v>
      </c>
      <c r="D6" s="22">
        <v>5198</v>
      </c>
      <c r="E6" s="23">
        <v>3596</v>
      </c>
      <c r="F6" s="24">
        <v>3100</v>
      </c>
      <c r="G6" s="36">
        <v>2787</v>
      </c>
      <c r="H6" s="34">
        <v>2638</v>
      </c>
      <c r="I6" s="33">
        <v>1944</v>
      </c>
      <c r="J6" s="30">
        <f t="shared" si="1"/>
        <v>-694</v>
      </c>
      <c r="K6" s="37">
        <f t="shared" si="0"/>
        <v>-843</v>
      </c>
      <c r="M6" s="20"/>
      <c r="N6" s="20"/>
    </row>
    <row r="7" spans="1:14" x14ac:dyDescent="0.35">
      <c r="A7" s="2" t="s">
        <v>5</v>
      </c>
      <c r="B7" s="7" t="s">
        <v>27</v>
      </c>
      <c r="C7" s="21">
        <v>5464</v>
      </c>
      <c r="D7" s="22">
        <v>2836</v>
      </c>
      <c r="E7" s="23">
        <v>3262</v>
      </c>
      <c r="F7" s="24">
        <v>9857</v>
      </c>
      <c r="G7" s="36">
        <v>10853</v>
      </c>
      <c r="H7" s="34">
        <v>6796</v>
      </c>
      <c r="I7" s="33">
        <v>3389</v>
      </c>
      <c r="J7" s="30">
        <f t="shared" si="1"/>
        <v>-3407</v>
      </c>
      <c r="K7" s="37">
        <f t="shared" si="0"/>
        <v>-7464</v>
      </c>
      <c r="M7" s="20"/>
      <c r="N7" s="20"/>
    </row>
    <row r="8" spans="1:14" x14ac:dyDescent="0.35">
      <c r="A8" s="2" t="s">
        <v>6</v>
      </c>
      <c r="B8" s="7" t="s">
        <v>28</v>
      </c>
      <c r="C8" s="21">
        <v>4252</v>
      </c>
      <c r="D8" s="22">
        <v>2104</v>
      </c>
      <c r="E8" s="23">
        <v>4991</v>
      </c>
      <c r="F8" s="24">
        <v>261</v>
      </c>
      <c r="G8" s="36">
        <v>94</v>
      </c>
      <c r="H8" s="34">
        <v>14333</v>
      </c>
      <c r="I8" s="33">
        <v>25</v>
      </c>
      <c r="J8" s="30">
        <f t="shared" si="1"/>
        <v>-14308</v>
      </c>
      <c r="K8" s="37">
        <f t="shared" si="0"/>
        <v>-69</v>
      </c>
      <c r="M8" s="20"/>
      <c r="N8" s="20"/>
    </row>
    <row r="9" spans="1:14" x14ac:dyDescent="0.35">
      <c r="A9" s="2" t="s">
        <v>7</v>
      </c>
      <c r="B9" s="7" t="s">
        <v>29</v>
      </c>
      <c r="C9" s="21">
        <v>2871</v>
      </c>
      <c r="D9" s="22">
        <v>2118</v>
      </c>
      <c r="E9" s="23">
        <v>2504</v>
      </c>
      <c r="F9" s="24">
        <v>4227</v>
      </c>
      <c r="G9" s="36">
        <v>3094</v>
      </c>
      <c r="H9" s="34">
        <v>8552</v>
      </c>
      <c r="I9" s="33">
        <v>9888</v>
      </c>
      <c r="J9" s="17">
        <f t="shared" si="1"/>
        <v>1336</v>
      </c>
      <c r="K9" s="35">
        <f t="shared" si="0"/>
        <v>6794</v>
      </c>
      <c r="M9" s="20"/>
      <c r="N9" s="20"/>
    </row>
    <row r="10" spans="1:14" x14ac:dyDescent="0.35">
      <c r="A10" s="2" t="s">
        <v>8</v>
      </c>
      <c r="B10" s="7" t="s">
        <v>30</v>
      </c>
      <c r="C10" s="21">
        <v>1612</v>
      </c>
      <c r="D10" s="22">
        <v>1328</v>
      </c>
      <c r="E10" s="23">
        <v>1180</v>
      </c>
      <c r="F10" s="24">
        <v>1204</v>
      </c>
      <c r="G10" s="36">
        <v>955</v>
      </c>
      <c r="H10" s="34">
        <v>949</v>
      </c>
      <c r="I10" s="33">
        <v>763</v>
      </c>
      <c r="J10" s="30">
        <f t="shared" si="1"/>
        <v>-186</v>
      </c>
      <c r="K10" s="37">
        <f t="shared" si="0"/>
        <v>-192</v>
      </c>
      <c r="M10" s="20"/>
      <c r="N10" s="20"/>
    </row>
    <row r="11" spans="1:14" x14ac:dyDescent="0.35">
      <c r="A11" s="2" t="s">
        <v>9</v>
      </c>
      <c r="B11" s="7" t="s">
        <v>31</v>
      </c>
      <c r="C11" s="21">
        <v>1125</v>
      </c>
      <c r="D11" s="22">
        <v>936</v>
      </c>
      <c r="E11" s="23">
        <v>1079</v>
      </c>
      <c r="F11" s="24">
        <v>1607</v>
      </c>
      <c r="G11" s="36">
        <v>1181</v>
      </c>
      <c r="H11" s="34">
        <v>678</v>
      </c>
      <c r="I11" s="33">
        <v>587</v>
      </c>
      <c r="J11" s="30">
        <f t="shared" si="1"/>
        <v>-91</v>
      </c>
      <c r="K11" s="37">
        <f t="shared" si="0"/>
        <v>-594</v>
      </c>
      <c r="M11" s="20"/>
      <c r="N11" s="20"/>
    </row>
    <row r="12" spans="1:14" x14ac:dyDescent="0.35">
      <c r="A12" s="2" t="s">
        <v>10</v>
      </c>
      <c r="B12" s="7" t="s">
        <v>32</v>
      </c>
      <c r="C12" s="21">
        <v>767</v>
      </c>
      <c r="D12" s="22">
        <v>735</v>
      </c>
      <c r="E12" s="23">
        <v>346</v>
      </c>
      <c r="F12" s="24">
        <v>312</v>
      </c>
      <c r="G12" s="36">
        <v>174</v>
      </c>
      <c r="H12" s="34">
        <v>26</v>
      </c>
      <c r="I12" s="33">
        <v>798</v>
      </c>
      <c r="J12" s="17">
        <f t="shared" si="1"/>
        <v>772</v>
      </c>
      <c r="K12" s="35">
        <f t="shared" si="0"/>
        <v>624</v>
      </c>
      <c r="M12" s="20"/>
      <c r="N12" s="20"/>
    </row>
    <row r="13" spans="1:14" x14ac:dyDescent="0.35">
      <c r="A13" s="2" t="s">
        <v>11</v>
      </c>
      <c r="B13" s="7" t="s">
        <v>33</v>
      </c>
      <c r="C13" s="21">
        <v>687</v>
      </c>
      <c r="D13" s="22">
        <v>702</v>
      </c>
      <c r="E13" s="23">
        <v>685</v>
      </c>
      <c r="F13" s="24">
        <v>586</v>
      </c>
      <c r="G13" s="36">
        <v>1281</v>
      </c>
      <c r="H13" s="34">
        <v>463</v>
      </c>
      <c r="I13" s="33">
        <v>502</v>
      </c>
      <c r="J13" s="17">
        <f t="shared" si="1"/>
        <v>39</v>
      </c>
      <c r="K13" s="37">
        <f t="shared" si="0"/>
        <v>-779</v>
      </c>
      <c r="M13" s="20"/>
      <c r="N13" s="20"/>
    </row>
    <row r="14" spans="1:14" x14ac:dyDescent="0.35">
      <c r="A14" s="2" t="s">
        <v>12</v>
      </c>
      <c r="B14" s="7" t="s">
        <v>34</v>
      </c>
      <c r="C14" s="21">
        <v>559</v>
      </c>
      <c r="D14" s="22">
        <v>441</v>
      </c>
      <c r="E14" s="23">
        <v>254</v>
      </c>
      <c r="F14" s="24">
        <v>464</v>
      </c>
      <c r="G14" s="36">
        <v>258</v>
      </c>
      <c r="H14" s="34">
        <v>283</v>
      </c>
      <c r="I14" s="33">
        <v>177</v>
      </c>
      <c r="J14" s="30">
        <f t="shared" si="1"/>
        <v>-106</v>
      </c>
      <c r="K14" s="37">
        <f t="shared" si="0"/>
        <v>-81</v>
      </c>
      <c r="M14" s="20"/>
      <c r="N14" s="20"/>
    </row>
    <row r="15" spans="1:14" ht="29" x14ac:dyDescent="0.35">
      <c r="A15" s="8" t="s">
        <v>13</v>
      </c>
      <c r="B15" s="7" t="s">
        <v>35</v>
      </c>
      <c r="C15" s="25">
        <v>600</v>
      </c>
      <c r="D15" s="26">
        <v>477</v>
      </c>
      <c r="E15" s="27">
        <v>498</v>
      </c>
      <c r="F15" s="28">
        <v>247</v>
      </c>
      <c r="G15" s="36">
        <v>419</v>
      </c>
      <c r="H15" s="34">
        <v>282</v>
      </c>
      <c r="I15" s="33">
        <v>411</v>
      </c>
      <c r="J15" s="17">
        <f t="shared" si="1"/>
        <v>129</v>
      </c>
      <c r="K15" s="37">
        <f t="shared" si="0"/>
        <v>-8</v>
      </c>
      <c r="M15" s="20"/>
      <c r="N15" s="20"/>
    </row>
    <row r="16" spans="1:14" x14ac:dyDescent="0.35">
      <c r="A16" s="2" t="s">
        <v>14</v>
      </c>
      <c r="B16" s="7" t="s">
        <v>36</v>
      </c>
      <c r="C16" s="21">
        <v>453</v>
      </c>
      <c r="D16" s="22">
        <v>296</v>
      </c>
      <c r="E16" s="23">
        <v>461</v>
      </c>
      <c r="F16" s="24">
        <v>1012</v>
      </c>
      <c r="G16" s="36">
        <v>263</v>
      </c>
      <c r="H16" s="34">
        <v>181</v>
      </c>
      <c r="I16" s="33">
        <v>193</v>
      </c>
      <c r="J16" s="17">
        <f t="shared" si="1"/>
        <v>12</v>
      </c>
      <c r="K16" s="37">
        <f t="shared" si="0"/>
        <v>-70</v>
      </c>
      <c r="M16" s="20"/>
      <c r="N16" s="20"/>
    </row>
    <row r="17" spans="1:14" x14ac:dyDescent="0.35">
      <c r="A17" s="2" t="s">
        <v>15</v>
      </c>
      <c r="B17" s="7" t="s">
        <v>37</v>
      </c>
      <c r="C17" s="21">
        <v>353</v>
      </c>
      <c r="D17" s="22">
        <v>164</v>
      </c>
      <c r="E17" s="23">
        <v>114</v>
      </c>
      <c r="F17" s="24">
        <v>127</v>
      </c>
      <c r="G17" s="36">
        <v>91</v>
      </c>
      <c r="H17" s="34">
        <v>71</v>
      </c>
      <c r="I17" s="33">
        <v>61</v>
      </c>
      <c r="J17" s="30">
        <f t="shared" si="1"/>
        <v>-10</v>
      </c>
      <c r="K17" s="37">
        <f t="shared" si="0"/>
        <v>-30</v>
      </c>
      <c r="M17" s="20"/>
      <c r="N17" s="20"/>
    </row>
    <row r="18" spans="1:14" x14ac:dyDescent="0.35">
      <c r="A18" s="2" t="s">
        <v>16</v>
      </c>
      <c r="B18" s="7" t="s">
        <v>38</v>
      </c>
      <c r="C18" s="21">
        <v>294</v>
      </c>
      <c r="D18" s="22">
        <v>186</v>
      </c>
      <c r="E18" s="23">
        <v>297</v>
      </c>
      <c r="F18" s="24">
        <v>248</v>
      </c>
      <c r="G18" s="36">
        <v>302</v>
      </c>
      <c r="H18" s="34">
        <v>417</v>
      </c>
      <c r="I18" s="33">
        <v>228</v>
      </c>
      <c r="J18" s="30">
        <f t="shared" si="1"/>
        <v>-189</v>
      </c>
      <c r="K18" s="37">
        <f t="shared" si="0"/>
        <v>-74</v>
      </c>
      <c r="M18" s="20"/>
      <c r="N18" s="20"/>
    </row>
    <row r="19" spans="1:14" x14ac:dyDescent="0.35">
      <c r="A19" s="2" t="s">
        <v>17</v>
      </c>
      <c r="B19" s="7" t="s">
        <v>39</v>
      </c>
      <c r="C19" s="21">
        <v>235</v>
      </c>
      <c r="D19" s="22">
        <v>246</v>
      </c>
      <c r="E19" s="23">
        <v>327</v>
      </c>
      <c r="F19" s="24">
        <v>159</v>
      </c>
      <c r="G19" s="36">
        <v>211</v>
      </c>
      <c r="H19" s="34">
        <v>128</v>
      </c>
      <c r="I19" s="33">
        <v>260</v>
      </c>
      <c r="J19" s="17">
        <f t="shared" si="1"/>
        <v>132</v>
      </c>
      <c r="K19" s="35">
        <f t="shared" si="0"/>
        <v>49</v>
      </c>
      <c r="M19" s="20"/>
      <c r="N19" s="20"/>
    </row>
    <row r="20" spans="1:14" x14ac:dyDescent="0.35">
      <c r="A20" s="2" t="s">
        <v>18</v>
      </c>
      <c r="B20" s="7" t="s">
        <v>40</v>
      </c>
      <c r="C20" s="21">
        <v>160</v>
      </c>
      <c r="D20" s="22">
        <v>187</v>
      </c>
      <c r="E20" s="23">
        <v>32</v>
      </c>
      <c r="F20" s="24">
        <v>141</v>
      </c>
      <c r="G20" s="36">
        <v>6</v>
      </c>
      <c r="H20" s="34">
        <v>63</v>
      </c>
      <c r="I20" s="33">
        <v>200</v>
      </c>
      <c r="J20" s="17">
        <f t="shared" si="1"/>
        <v>137</v>
      </c>
      <c r="K20" s="35">
        <f t="shared" si="0"/>
        <v>194</v>
      </c>
      <c r="M20" s="20"/>
      <c r="N20" s="20"/>
    </row>
    <row r="21" spans="1:14" x14ac:dyDescent="0.35">
      <c r="A21" s="2" t="s">
        <v>19</v>
      </c>
      <c r="B21" s="7" t="s">
        <v>41</v>
      </c>
      <c r="C21" s="21">
        <v>112</v>
      </c>
      <c r="D21" s="22">
        <v>217</v>
      </c>
      <c r="E21" s="23">
        <v>157</v>
      </c>
      <c r="F21" s="24">
        <v>22</v>
      </c>
      <c r="G21" s="36">
        <v>34</v>
      </c>
      <c r="H21" s="34">
        <v>23</v>
      </c>
      <c r="I21" s="33">
        <v>76</v>
      </c>
      <c r="J21" s="17">
        <f t="shared" si="1"/>
        <v>53</v>
      </c>
      <c r="K21" s="35">
        <f t="shared" si="0"/>
        <v>42</v>
      </c>
      <c r="M21" s="20"/>
      <c r="N21" s="20"/>
    </row>
    <row r="22" spans="1:14" x14ac:dyDescent="0.35">
      <c r="A22" s="2" t="s">
        <v>20</v>
      </c>
      <c r="B22" s="7" t="s">
        <v>42</v>
      </c>
      <c r="C22" s="21">
        <v>98</v>
      </c>
      <c r="D22" s="22">
        <v>163</v>
      </c>
      <c r="E22" s="23">
        <v>76</v>
      </c>
      <c r="F22" s="24">
        <v>27412</v>
      </c>
      <c r="G22" s="36">
        <v>7317</v>
      </c>
      <c r="H22" s="34">
        <v>61</v>
      </c>
      <c r="I22" s="33">
        <v>60</v>
      </c>
      <c r="J22" s="30">
        <f t="shared" si="1"/>
        <v>-1</v>
      </c>
      <c r="K22" s="37">
        <f t="shared" si="0"/>
        <v>-7257</v>
      </c>
      <c r="M22" s="20"/>
      <c r="N22" s="20"/>
    </row>
    <row r="23" spans="1:14" x14ac:dyDescent="0.35">
      <c r="A23" s="18" t="s">
        <v>51</v>
      </c>
      <c r="B23" s="19"/>
      <c r="C23" s="19">
        <f t="shared" ref="C23:F23" si="2">SUM(C2:C22)</f>
        <v>72943</v>
      </c>
      <c r="D23" s="19">
        <f t="shared" si="2"/>
        <v>69960</v>
      </c>
      <c r="E23" s="19">
        <f t="shared" si="2"/>
        <v>72887</v>
      </c>
      <c r="F23" s="31">
        <v>92219</v>
      </c>
      <c r="G23" s="19" t="s">
        <v>53</v>
      </c>
      <c r="H23" s="19" t="s">
        <v>52</v>
      </c>
      <c r="I23" s="32">
        <v>69188</v>
      </c>
      <c r="K23" s="20"/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Wiegand, Sheri</cp:lastModifiedBy>
  <dcterms:created xsi:type="dcterms:W3CDTF">2019-04-02T16:16:43Z</dcterms:created>
  <dcterms:modified xsi:type="dcterms:W3CDTF">2022-01-19T15:36:24Z</dcterms:modified>
</cp:coreProperties>
</file>