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roberts\2017\"/>
    </mc:Choice>
  </mc:AlternateContent>
  <xr:revisionPtr revIDLastSave="0" documentId="8_{4F579DB4-19C1-453B-9829-BCF55E93A1E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2017 4CP CALCULATION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0" i="4" l="1"/>
  <c r="H124" i="4"/>
  <c r="H123" i="4"/>
  <c r="H122" i="4"/>
  <c r="H117" i="4"/>
  <c r="H116" i="4"/>
  <c r="H115" i="4"/>
  <c r="H114" i="4"/>
  <c r="H109" i="4"/>
  <c r="H108" i="4"/>
  <c r="H107" i="4"/>
  <c r="H106" i="4"/>
  <c r="H101" i="4"/>
  <c r="H100" i="4"/>
  <c r="H99" i="4"/>
  <c r="H98" i="4"/>
  <c r="H93" i="4"/>
  <c r="H90" i="4"/>
  <c r="H85" i="4"/>
  <c r="H83" i="4"/>
  <c r="H82" i="4"/>
  <c r="H76" i="4"/>
  <c r="H75" i="4"/>
  <c r="H74" i="4"/>
  <c r="H69" i="4"/>
  <c r="H68" i="4"/>
  <c r="H67" i="4"/>
  <c r="H66" i="4"/>
  <c r="H60" i="4"/>
  <c r="H59" i="4"/>
  <c r="H58" i="4"/>
  <c r="H50" i="4"/>
  <c r="H37" i="4"/>
  <c r="H35" i="4"/>
  <c r="H34" i="4"/>
  <c r="H28" i="4"/>
  <c r="H27" i="4"/>
  <c r="H26" i="4"/>
  <c r="H21" i="4"/>
  <c r="H20" i="4"/>
  <c r="H19" i="4"/>
  <c r="H18" i="4"/>
  <c r="H11" i="4"/>
  <c r="H132" i="4"/>
  <c r="H131" i="4"/>
  <c r="H91" i="4"/>
  <c r="H84" i="4"/>
  <c r="H51" i="4"/>
  <c r="H36" i="4"/>
  <c r="H15" i="4"/>
  <c r="H4" i="4"/>
  <c r="H77" i="4"/>
  <c r="G139" i="4"/>
  <c r="E139" i="4"/>
  <c r="D139" i="4"/>
  <c r="H113" i="4"/>
  <c r="H125" i="4"/>
  <c r="H112" i="4"/>
  <c r="H72" i="4"/>
  <c r="H119" i="4"/>
  <c r="H88" i="4"/>
  <c r="H137" i="4"/>
  <c r="H134" i="4"/>
  <c r="H111" i="4"/>
  <c r="H126" i="4"/>
  <c r="H87" i="4"/>
  <c r="H135" i="4"/>
  <c r="H133" i="4"/>
  <c r="H120" i="4"/>
  <c r="H118" i="4"/>
  <c r="H102" i="4"/>
  <c r="H95" i="4"/>
  <c r="H80" i="4"/>
  <c r="H71" i="4"/>
  <c r="H40" i="4"/>
  <c r="H33" i="4"/>
  <c r="H30" i="4"/>
  <c r="I30" i="4" s="1"/>
  <c r="H23" i="4"/>
  <c r="H22" i="4"/>
  <c r="H17" i="4"/>
  <c r="H16" i="4"/>
  <c r="H12" i="4"/>
  <c r="H136" i="4"/>
  <c r="H129" i="4"/>
  <c r="H128" i="4"/>
  <c r="H121" i="4"/>
  <c r="H110" i="4"/>
  <c r="H105" i="4"/>
  <c r="H104" i="4"/>
  <c r="H103" i="4"/>
  <c r="H97" i="4"/>
  <c r="H96" i="4"/>
  <c r="H94" i="4"/>
  <c r="I94" i="4" s="1"/>
  <c r="H92" i="4"/>
  <c r="H89" i="4"/>
  <c r="H86" i="4"/>
  <c r="H81" i="4"/>
  <c r="H79" i="4"/>
  <c r="H78" i="4"/>
  <c r="H73" i="4"/>
  <c r="H70" i="4"/>
  <c r="H65" i="4"/>
  <c r="H64" i="4"/>
  <c r="H63" i="4"/>
  <c r="H62" i="4"/>
  <c r="H61" i="4"/>
  <c r="H57" i="4"/>
  <c r="H56" i="4"/>
  <c r="H55" i="4"/>
  <c r="H54" i="4"/>
  <c r="H53" i="4"/>
  <c r="H52" i="4"/>
  <c r="H49" i="4"/>
  <c r="H48" i="4"/>
  <c r="H47" i="4"/>
  <c r="H46" i="4"/>
  <c r="H45" i="4"/>
  <c r="I45" i="4" s="1"/>
  <c r="H44" i="4"/>
  <c r="H43" i="4"/>
  <c r="H42" i="4"/>
  <c r="H41" i="4"/>
  <c r="H39" i="4"/>
  <c r="H38" i="4"/>
  <c r="H32" i="4"/>
  <c r="H31" i="4"/>
  <c r="H29" i="4"/>
  <c r="H25" i="4"/>
  <c r="H24" i="4"/>
  <c r="H14" i="4"/>
  <c r="H10" i="4"/>
  <c r="H139" i="4" s="1"/>
  <c r="H9" i="4"/>
  <c r="H8" i="4"/>
  <c r="H7" i="4"/>
  <c r="I7" i="4" s="1"/>
  <c r="H6" i="4"/>
  <c r="H5" i="4"/>
  <c r="H127" i="4"/>
  <c r="H13" i="4"/>
  <c r="F139" i="4"/>
  <c r="I84" i="4" l="1"/>
  <c r="I126" i="4"/>
  <c r="I47" i="4"/>
  <c r="I22" i="4"/>
  <c r="I54" i="4"/>
  <c r="I70" i="4"/>
  <c r="I127" i="4"/>
  <c r="I82" i="4"/>
  <c r="I36" i="4"/>
  <c r="I112" i="4"/>
  <c r="I71" i="4"/>
  <c r="I58" i="4"/>
  <c r="I123" i="4"/>
  <c r="I115" i="4"/>
  <c r="I132" i="4"/>
  <c r="I46" i="4"/>
  <c r="I129" i="4"/>
  <c r="I92" i="4"/>
  <c r="I118" i="4"/>
  <c r="I101" i="4"/>
  <c r="I55" i="4"/>
  <c r="I6" i="4"/>
  <c r="I121" i="4"/>
  <c r="I43" i="4"/>
  <c r="I28" i="4"/>
  <c r="I53" i="4"/>
  <c r="I122" i="4"/>
  <c r="I60" i="4"/>
  <c r="I119" i="4"/>
  <c r="I63" i="4"/>
  <c r="I114" i="4"/>
  <c r="I17" i="4"/>
  <c r="I91" i="4"/>
  <c r="I13" i="4"/>
  <c r="I131" i="4"/>
  <c r="I56" i="4"/>
  <c r="I133" i="4"/>
  <c r="I26" i="4"/>
  <c r="I65" i="4"/>
  <c r="I25" i="4"/>
  <c r="I73" i="4"/>
  <c r="I29" i="4"/>
  <c r="I44" i="4"/>
  <c r="I110" i="4"/>
  <c r="I31" i="4"/>
  <c r="I20" i="4"/>
  <c r="I23" i="4"/>
  <c r="I32" i="4"/>
  <c r="I134" i="4"/>
  <c r="I16" i="4"/>
  <c r="I88" i="4"/>
  <c r="I83" i="4"/>
  <c r="I8" i="4"/>
  <c r="I128" i="4"/>
  <c r="I136" i="4"/>
  <c r="I18" i="4"/>
  <c r="I111" i="4"/>
  <c r="I96" i="4"/>
  <c r="I116" i="4"/>
  <c r="I76" i="4"/>
  <c r="I42" i="4"/>
  <c r="I106" i="4"/>
  <c r="I5" i="4"/>
  <c r="I33" i="4"/>
  <c r="I100" i="4"/>
  <c r="I59" i="4"/>
  <c r="I52" i="4"/>
  <c r="I89" i="4"/>
  <c r="I137" i="4"/>
  <c r="I113" i="4"/>
  <c r="I120" i="4"/>
  <c r="I64" i="4"/>
  <c r="I66" i="4"/>
  <c r="I77" i="4"/>
  <c r="I61" i="4"/>
  <c r="I12" i="4"/>
  <c r="I15" i="4"/>
  <c r="I68" i="4"/>
  <c r="I108" i="4"/>
  <c r="I14" i="4"/>
  <c r="I49" i="4"/>
  <c r="I81" i="4"/>
  <c r="I125" i="4"/>
  <c r="I69" i="4"/>
  <c r="I109" i="4"/>
  <c r="I105" i="4"/>
  <c r="I95" i="4"/>
  <c r="I51" i="4"/>
  <c r="I50" i="4"/>
  <c r="I74" i="4"/>
  <c r="I98" i="4"/>
  <c r="I27" i="4"/>
  <c r="I38" i="4"/>
  <c r="I57" i="4"/>
  <c r="I97" i="4"/>
  <c r="I135" i="4"/>
  <c r="I4" i="4"/>
  <c r="I34" i="4"/>
  <c r="I67" i="4"/>
  <c r="I85" i="4"/>
  <c r="I48" i="4"/>
  <c r="I103" i="4"/>
  <c r="I87" i="4"/>
  <c r="I35" i="4"/>
  <c r="I90" i="4"/>
  <c r="I124" i="4"/>
  <c r="I41" i="4"/>
  <c r="I62" i="4"/>
  <c r="I104" i="4"/>
  <c r="I80" i="4"/>
  <c r="I37" i="4"/>
  <c r="I93" i="4"/>
  <c r="I24" i="4"/>
  <c r="I86" i="4"/>
  <c r="I102" i="4"/>
  <c r="I21" i="4"/>
  <c r="I75" i="4"/>
  <c r="I99" i="4"/>
  <c r="I117" i="4"/>
  <c r="I9" i="4"/>
  <c r="I78" i="4"/>
  <c r="I40" i="4"/>
  <c r="I72" i="4"/>
  <c r="I11" i="4"/>
  <c r="I107" i="4"/>
  <c r="I39" i="4"/>
  <c r="I79" i="4"/>
  <c r="I19" i="4"/>
  <c r="I130" i="4"/>
  <c r="I10" i="4"/>
  <c r="I139" i="4" l="1"/>
</calcChain>
</file>

<file path=xl/sharedStrings.xml><?xml version="1.0" encoding="utf-8"?>
<sst xmlns="http://schemas.openxmlformats.org/spreadsheetml/2006/main" count="280" uniqueCount="280">
  <si>
    <t>Load Ratio Share</t>
  </si>
  <si>
    <t>CENTERPOINT ENERGY HOUSTON ELECTRIC LLC (TDSP)</t>
  </si>
  <si>
    <t>957877905</t>
  </si>
  <si>
    <t>1039940674000</t>
  </si>
  <si>
    <t>TEXAS-NEW MEXICO POWER CO (TDSP)</t>
  </si>
  <si>
    <t>007929441</t>
  </si>
  <si>
    <t>007924772</t>
  </si>
  <si>
    <t>007923311</t>
  </si>
  <si>
    <t>BANDERA ELECTRIC CO OP INC (TDSP)</t>
  </si>
  <si>
    <t>0089451494000</t>
  </si>
  <si>
    <t>002781813</t>
  </si>
  <si>
    <t>BIG COUNTRY ELECTRIC CO OP INC (TDSP)</t>
  </si>
  <si>
    <t>0058630484000</t>
  </si>
  <si>
    <t>BLUEBONNET ELECTRIC CO OP INC (TDSP)</t>
  </si>
  <si>
    <t>0524834354000</t>
  </si>
  <si>
    <t>0037722904000</t>
  </si>
  <si>
    <t>CENTRAL TEXAS ELECTRIC CO OP INC (TDSP)</t>
  </si>
  <si>
    <t>0079302744000</t>
  </si>
  <si>
    <t>CITY OF BASTROP (TDSP)</t>
  </si>
  <si>
    <t>0851553724000</t>
  </si>
  <si>
    <t>CITY OF BELLVILLE (TDSP)</t>
  </si>
  <si>
    <t>0935648704000</t>
  </si>
  <si>
    <t>CITY OF BOERNE (TDSP)</t>
  </si>
  <si>
    <t>0052470694000</t>
  </si>
  <si>
    <t>CITY OF BRENHAM (TDSP)</t>
  </si>
  <si>
    <t>0741649224000</t>
  </si>
  <si>
    <t>CITY OF BRIDGEPORT MUN ELEC SYS (TDSP)</t>
  </si>
  <si>
    <t>0842801714000</t>
  </si>
  <si>
    <t>CITY OF BURNET (TDSP)</t>
  </si>
  <si>
    <t>0746121514000</t>
  </si>
  <si>
    <t>CITY OF CUERO (TDSP)</t>
  </si>
  <si>
    <t>0526842144000</t>
  </si>
  <si>
    <t>CITY OF FLATONIA (TDSP)</t>
  </si>
  <si>
    <t>0626890134000</t>
  </si>
  <si>
    <t>CITY OF FREDERICKSBURG (TDSP)</t>
  </si>
  <si>
    <t>0769243074000</t>
  </si>
  <si>
    <t>CITY OF GEORGETOWN (TDSP)</t>
  </si>
  <si>
    <t>0895923724000</t>
  </si>
  <si>
    <t>CITY OF GIDDINGS (TDSP)</t>
  </si>
  <si>
    <t>0096899514000</t>
  </si>
  <si>
    <t>CITY OF GOLDTHWAITE (TDSP)</t>
  </si>
  <si>
    <t>1558252764000</t>
  </si>
  <si>
    <t>CITY OF GONZALES (TDSP)</t>
  </si>
  <si>
    <t>0937385404000</t>
  </si>
  <si>
    <t>CITY OF HALLETTSVILLE (TDSP)</t>
  </si>
  <si>
    <t>0090811834000</t>
  </si>
  <si>
    <t>CITY OF HEMPSTEAD (TDSP)</t>
  </si>
  <si>
    <t>1272175604000</t>
  </si>
  <si>
    <t>CITY OF LA GRANGE (TDSP)</t>
  </si>
  <si>
    <t>0607085184000</t>
  </si>
  <si>
    <t>CITY OF LAMPASAS (TDSP)</t>
  </si>
  <si>
    <t>0203311204000</t>
  </si>
  <si>
    <t>CITY OF LEXINGTON (TDSP)</t>
  </si>
  <si>
    <t>0081817324000</t>
  </si>
  <si>
    <t>CITY OF LLANO (TDSP)</t>
  </si>
  <si>
    <t>0916952054000</t>
  </si>
  <si>
    <t>CITY OF LOCKHART (TDSP)</t>
  </si>
  <si>
    <t>0746168634000</t>
  </si>
  <si>
    <t>CITY OF LULING (TDSP)</t>
  </si>
  <si>
    <t>0105539984000</t>
  </si>
  <si>
    <t>CITY OF MASON (TDSP)</t>
  </si>
  <si>
    <t>1561267084000</t>
  </si>
  <si>
    <t>CITY OF MOULTON (TDSP)</t>
  </si>
  <si>
    <t>0091871544000</t>
  </si>
  <si>
    <t>CITY OF SAN MARCOS (TDSP)</t>
  </si>
  <si>
    <t>0694628694000</t>
  </si>
  <si>
    <t>CITY OF SAN SABA (TDSP)</t>
  </si>
  <si>
    <t>0248592254000</t>
  </si>
  <si>
    <t>CITY OF SANGER</t>
  </si>
  <si>
    <t>058956020</t>
  </si>
  <si>
    <t>CITY OF SCHULENBURG (TDSP)</t>
  </si>
  <si>
    <t>0532950364000</t>
  </si>
  <si>
    <t>CITY OF SEGUIN (TDSP)</t>
  </si>
  <si>
    <t>0862819794000</t>
  </si>
  <si>
    <t>166319145</t>
  </si>
  <si>
    <t>CITY OF SHINER (TDSP)</t>
  </si>
  <si>
    <t>1504533714000</t>
  </si>
  <si>
    <t>CITY OF SMITHVILLE (TDSP)</t>
  </si>
  <si>
    <t>0916978134000</t>
  </si>
  <si>
    <t>CITY OF WAELDER (TDSP)</t>
  </si>
  <si>
    <t>0541779694000</t>
  </si>
  <si>
    <t>CITY OF WEIMAR (TDSP)</t>
  </si>
  <si>
    <t>0214974584000</t>
  </si>
  <si>
    <t>134546522</t>
  </si>
  <si>
    <t>CITY OF YOAKUM (TDSP)</t>
  </si>
  <si>
    <t>0694557724000</t>
  </si>
  <si>
    <t>COLEMAN COUNTY ELECTRIC CO OP INC (TDSP)</t>
  </si>
  <si>
    <t>0079246734000</t>
  </si>
  <si>
    <t>002889210</t>
  </si>
  <si>
    <t>CONCHO VALLEY ELECTRIC CO OP INC (TDSP)</t>
  </si>
  <si>
    <t>0038666624000</t>
  </si>
  <si>
    <t>008951808</t>
  </si>
  <si>
    <t>047845623</t>
  </si>
  <si>
    <t>008947913</t>
  </si>
  <si>
    <t>FANNIN COUNTY ELECTRIC CO OP INC</t>
  </si>
  <si>
    <t>0018220894000</t>
  </si>
  <si>
    <t>FARMERS ELECTRIC CO OP INC DBA FEC ELECTRIC</t>
  </si>
  <si>
    <t>0098442344000</t>
  </si>
  <si>
    <t>FAYETTE ELECTRIC CO OP INC (TDSP)</t>
  </si>
  <si>
    <t>0593309774000</t>
  </si>
  <si>
    <t>FORT BELKNAP ELECTRIC CO OP INC (TDSP)</t>
  </si>
  <si>
    <t>007935299</t>
  </si>
  <si>
    <t>GRANBURY MUNICIPAL UTILITIES (TDSP)</t>
  </si>
  <si>
    <t>0952141694000</t>
  </si>
  <si>
    <t>008953812</t>
  </si>
  <si>
    <t>GUADALUPE VALLEY ELECTRIC CO OP INC (TDSP)</t>
  </si>
  <si>
    <t>0079305894000</t>
  </si>
  <si>
    <t>008949216</t>
  </si>
  <si>
    <t>HILCO ELECTRIC CO OP INC (TDSP)</t>
  </si>
  <si>
    <t>008950545</t>
  </si>
  <si>
    <t>005777206</t>
  </si>
  <si>
    <t>003890795</t>
  </si>
  <si>
    <t>007933518</t>
  </si>
  <si>
    <t>KERRVILLE PUBLIC UTILITY BOARD (TDSP)</t>
  </si>
  <si>
    <t>1248248064000</t>
  </si>
  <si>
    <t>LAMAR COUNTY ELEC COOP DBA LEC (TDSP)</t>
  </si>
  <si>
    <t>0048060974000</t>
  </si>
  <si>
    <t>LIGHTHOUSE ELECTRIC CO OP (TDSP)</t>
  </si>
  <si>
    <t>0028252894000</t>
  </si>
  <si>
    <t>LYNTEGAR ELECTRIC CO OP INC (TDSP)</t>
  </si>
  <si>
    <t>0079371474000</t>
  </si>
  <si>
    <t>MAGIC VALLEY ELECTRIC CO OP INC (TDSP)</t>
  </si>
  <si>
    <t>008951501</t>
  </si>
  <si>
    <t>MID SOUTH ELECTRIC CO OP ASSOC</t>
  </si>
  <si>
    <t>061278594</t>
  </si>
  <si>
    <t>006770101</t>
  </si>
  <si>
    <t>046299913</t>
  </si>
  <si>
    <t>NEW BRAUNFELS UTILITIES (TDSP)</t>
  </si>
  <si>
    <t>0383461694000</t>
  </si>
  <si>
    <t>PEDERNALES ELECTRIC CO OP INC (TDSP)</t>
  </si>
  <si>
    <t>0079241114000</t>
  </si>
  <si>
    <t>SAM HOUSTON ELECTRIC CO OP INC (TDSP)</t>
  </si>
  <si>
    <t>056267867</t>
  </si>
  <si>
    <t>SAN BERNARD ELECTRIC CO OP (TDSP)</t>
  </si>
  <si>
    <t>0089453134000</t>
  </si>
  <si>
    <t>SOUTH PLAINS ELECTRIC CO OP INC (TDSP)</t>
  </si>
  <si>
    <t>007934185</t>
  </si>
  <si>
    <t>SOUTHWEST TEXAS ELECTRIC CO OP INC (TDSP)</t>
  </si>
  <si>
    <t>0084158954000</t>
  </si>
  <si>
    <t>008945123</t>
  </si>
  <si>
    <t>009844564</t>
  </si>
  <si>
    <t>008945826</t>
  </si>
  <si>
    <t>041405408</t>
  </si>
  <si>
    <t>6063470374000</t>
  </si>
  <si>
    <t>BRYAN TEXAS UTILITIES (TDSP)</t>
  </si>
  <si>
    <t>0793907794000</t>
  </si>
  <si>
    <t>008862625</t>
  </si>
  <si>
    <t>CITY OF AUSTIN DBA AUSTIN ENERGY (TDSP)</t>
  </si>
  <si>
    <t>8008717664000</t>
  </si>
  <si>
    <t>CITY OF BOWIE (TDSP)</t>
  </si>
  <si>
    <t>8094182964000</t>
  </si>
  <si>
    <t>CITY OF BRADY (TDSP)</t>
  </si>
  <si>
    <t>070804877</t>
  </si>
  <si>
    <t>CITY OF COLEMAN (TDSP)</t>
  </si>
  <si>
    <t>1024920064000</t>
  </si>
  <si>
    <t>CITY OF COLLEGE STATION (TDSP)</t>
  </si>
  <si>
    <t>0403303004000</t>
  </si>
  <si>
    <t>CITY OF GARLAND (TDSP)</t>
  </si>
  <si>
    <t>6011012564000</t>
  </si>
  <si>
    <t>CITY OF GOLDSMITH (TDSP)</t>
  </si>
  <si>
    <t>0888946704000</t>
  </si>
  <si>
    <t>CITY OF HEARNE MUNICIPAL ELECTRIC SYSTEM (TDSP)</t>
  </si>
  <si>
    <t>0897458894000</t>
  </si>
  <si>
    <t>CITY OF ROBSTOWN UTILITY SYSTEM (TDSP)</t>
  </si>
  <si>
    <t>9387911424000</t>
  </si>
  <si>
    <t>0079360734000</t>
  </si>
  <si>
    <t>DENTON MUNICIPAL ELECTRIC (TDSP)</t>
  </si>
  <si>
    <t>GEUS (TDSP)</t>
  </si>
  <si>
    <t>8062449354000</t>
  </si>
  <si>
    <t>078423555</t>
  </si>
  <si>
    <t>006824106</t>
  </si>
  <si>
    <t>MEDINA ELECTRIC CO OP INC (TDSP) STEC</t>
  </si>
  <si>
    <t>0081378124000</t>
  </si>
  <si>
    <t>SAN MIGUEL ELECTRIC CO OP INC (TDSP)</t>
  </si>
  <si>
    <t>0884848524000</t>
  </si>
  <si>
    <t>SAN PATRICIO ELECTRIC CO OP (TDSP)</t>
  </si>
  <si>
    <t>003864907</t>
  </si>
  <si>
    <t>105262336</t>
  </si>
  <si>
    <t>0038663324000</t>
  </si>
  <si>
    <t>008953861</t>
  </si>
  <si>
    <t>WEATHERFORD MUNICIPAL UTILITY SYSTEM (TDSP)</t>
  </si>
  <si>
    <t>0817196274000</t>
  </si>
  <si>
    <t>118487958</t>
  </si>
  <si>
    <t>0089492164100</t>
  </si>
  <si>
    <t>PEDERNALES ELEC CO OP INC AEP (TDSP)</t>
  </si>
  <si>
    <t>0079241114100</t>
  </si>
  <si>
    <t>TAYLOR ELECTRIC CO OP INC ABILENE (TDSP)</t>
  </si>
  <si>
    <t>0079344254100</t>
  </si>
  <si>
    <t>0027819534100</t>
  </si>
  <si>
    <t>WESTERN FARMERS ELECTRIC COOPERATIVE (TDSP)</t>
  </si>
  <si>
    <t>0728624074000</t>
  </si>
  <si>
    <t>0057772064100</t>
  </si>
  <si>
    <t>0088288574800</t>
  </si>
  <si>
    <t>Total</t>
  </si>
  <si>
    <t>Average 4CP Load</t>
  </si>
  <si>
    <t>TDSP Code</t>
  </si>
  <si>
    <t>Load Entity Name</t>
  </si>
  <si>
    <t>WOOD COUNTY ELECTRIC COOPERATIVE INC (TDSP)</t>
  </si>
  <si>
    <t>008952491</t>
  </si>
  <si>
    <t>HEART OF TEXAS ELECTRIC COOPERATIVE INC (DSP)</t>
  </si>
  <si>
    <t>012074558</t>
  </si>
  <si>
    <t>ONCOR ELECTRIC DELIVERY COMPANY LLC (TDSP)</t>
  </si>
  <si>
    <t>BRAZOS ELECTRIC POWER CO OP INC (TDSP)</t>
  </si>
  <si>
    <t>BROWNSVILLE PUBLIC UTILITIES BOARD (TDSP)</t>
  </si>
  <si>
    <t>CPS ENERGY (TDSP)</t>
  </si>
  <si>
    <t>0713801904000</t>
  </si>
  <si>
    <t>0098445644000</t>
  </si>
  <si>
    <t>GRAYSON COLLIN ELECTRIC CO OP INC (AEP AS QSE)</t>
  </si>
  <si>
    <t>0089538124000</t>
  </si>
  <si>
    <t>CHEROKEE COUNTY ELEC CO OP ASSOC (CORAL POWER AS QSE)</t>
  </si>
  <si>
    <t>0088626254000</t>
  </si>
  <si>
    <t>LAMAR COUNTY ELEC COOP DBA LEC RC HOUPL (TDSP)</t>
  </si>
  <si>
    <t>0048060974100</t>
  </si>
  <si>
    <t>TRINITY VALLEY ELECTRIC COOPERATIVE INC LPL (TDSP)</t>
  </si>
  <si>
    <t>AEP TEXAS CENTRAL COMPANY (TDSP)</t>
  </si>
  <si>
    <t>AEP TEXAS NORTH COMPANY (TDSP)</t>
  </si>
  <si>
    <t>BARTLETT ELECTRIC CO OP INC (TDSP)</t>
  </si>
  <si>
    <t>CITY OF SEYMOUR (TDSP)</t>
  </si>
  <si>
    <t>CITY OF WHITESBORO (TDSP)</t>
  </si>
  <si>
    <t>COMANCHE ELECTRIC CO OP ASSOCIATION (TDSP)</t>
  </si>
  <si>
    <t>COOKE COUNTY ELECTRIC CO OP ASSOC INC (TDSP)</t>
  </si>
  <si>
    <t>DEEP EAST TEXAS ELECTRIC CO OP INC (TDSP)</t>
  </si>
  <si>
    <t>DENTON COUNTY ELEC CO OP DBA COSERVE ELEC (TDSP)</t>
  </si>
  <si>
    <t>GRAYSON COLLIN ELECTRIC CO OP INC (TDSP)</t>
  </si>
  <si>
    <t>HAMILTON COUNTY ELECTRIC CO OP (BRAZOS) (TDSP)</t>
  </si>
  <si>
    <t>HOUSTON COUNTY ELEC COOP INC (TDSP)</t>
  </si>
  <si>
    <t>J A C ELECTRIC CO OP INC (TDSP)</t>
  </si>
  <si>
    <t>JASPER NEWTON ELECTRIC CO OP INC (TDSP)</t>
  </si>
  <si>
    <t>NAVARRO COUNTY ELECTRIC CO OP INC (TDSP)</t>
  </si>
  <si>
    <t>NAVASOTA VALLEY ELECTRIC CO OP INC (TDSP)</t>
  </si>
  <si>
    <t>TRI COUNTY ELECTRIC CO OP INC (TDSP)</t>
  </si>
  <si>
    <t>TRINITY VALLEY ELEC CO OP (TDSP)</t>
  </si>
  <si>
    <t>UNITED ELECTRIC CO OP SERVICES INC (TDSP)</t>
  </si>
  <si>
    <t>WISE ELECTRIC CO OP (TDSP)</t>
  </si>
  <si>
    <t>CHEROKEE COUNTY ELEC CO OP ASSOC (TDSP)</t>
  </si>
  <si>
    <t>CITY OF BARTLETT (TDSP)</t>
  </si>
  <si>
    <t>074618935</t>
  </si>
  <si>
    <t>JACKSON ELECTRIC CO OP INC (TDSP)</t>
  </si>
  <si>
    <t>KARNES ELECTRIC CO OP INC (TDSP)</t>
  </si>
  <si>
    <t>SHARYLAND UTILITIES LP MCALLEN (TDSP)</t>
  </si>
  <si>
    <t>SOUTH TEXAS ELECTRIC CO OP INC (TDSP)</t>
  </si>
  <si>
    <t>VICTORIA ELECTRIC CO OP INC (TDSP)</t>
  </si>
  <si>
    <t>WHARTON COUNTY ELECTRIC CO OP INC (TDSP)</t>
  </si>
  <si>
    <t>HAMILTON COUNTY ELECTRIC CO OP (LCRA) (TDSP)</t>
  </si>
  <si>
    <t>HOUSTON COUNTY ELEC COOP INC TXU (TDSP)</t>
  </si>
  <si>
    <t>CITY OF FARMERSVILLE (TDSP)</t>
  </si>
  <si>
    <t>1903494984000</t>
  </si>
  <si>
    <t>SHARYLAND UTILITIES LP (TDSP)</t>
  </si>
  <si>
    <t>1052623364500</t>
  </si>
  <si>
    <t>8012610534999</t>
  </si>
  <si>
    <t>GREENBELT ELECTRIC COOPERATIVE INC (EDSP)</t>
  </si>
  <si>
    <t>0098338564999</t>
  </si>
  <si>
    <t>DUNS NUMBER</t>
  </si>
  <si>
    <t>DEAF SMITH ELECTRIC COOPERATIVE INC (EDSP)</t>
  </si>
  <si>
    <t>0079307464999</t>
  </si>
  <si>
    <t>0027819534200</t>
  </si>
  <si>
    <t>SOUTHWEST RURAL ELECTRIC ASSOCIATION INC (EDSP)</t>
  </si>
  <si>
    <t>0079071734999</t>
  </si>
  <si>
    <t>NUECES ELECTRIC COOP INC (TDSP)</t>
  </si>
  <si>
    <t>* Note:  DC Tie exports, Block Load Transfer exports, and Wholesale Storage Loads are excluded from this report.</t>
  </si>
  <si>
    <t>RIO GRANDE ELECTRIC COOPERATIVE INC (TDSP) 2A</t>
  </si>
  <si>
    <t>RIO GRANDE ELECTRIC COOPERATIVE INC (TDSP) 2C</t>
  </si>
  <si>
    <t>FARMERS ELECTRIC CO OP INC NPL (TDSP)</t>
  </si>
  <si>
    <t>0098442344100</t>
  </si>
  <si>
    <t>SWISHER ELECTRIC COOPERATIVE INC (EDSP)</t>
  </si>
  <si>
    <t>0098337734999</t>
  </si>
  <si>
    <t>RUSK COUNTY ELECTRIC COOPERATIVE INC TSK (EDSP)</t>
  </si>
  <si>
    <t>0098444404999</t>
  </si>
  <si>
    <t>RUSK COUNTY ELECTRIC COOPERATIVE INC AEP (EDSP)</t>
  </si>
  <si>
    <t>0098444404991</t>
  </si>
  <si>
    <t>FARMERS ELECTRIC CO OP INC ARCO (TDSP)</t>
  </si>
  <si>
    <t>0098442344200</t>
  </si>
  <si>
    <t>2017 Four Coincident Peak Load Calculation (MW)</t>
  </si>
  <si>
    <t xml:space="preserve">June 
6/23/2017 16:45 </t>
  </si>
  <si>
    <t>July
7/28/2017 17:00</t>
  </si>
  <si>
    <t>August
8/16/2017 17:00</t>
  </si>
  <si>
    <t>FARMERS ELECTRIC CO OP INC PRTN RC (TDSP)</t>
  </si>
  <si>
    <t>0098442344300</t>
  </si>
  <si>
    <t>September
9/20/2017 16:45</t>
  </si>
  <si>
    <t>ENTERGY TEXAS INC (EDSP)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</si>
</sst>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%"/>
    <numFmt numFmtId="165" formatCode="_(* #,##0.0000_);_(* \(#,##0.0000\);_(* &quot;-&quot;??_);_(@_)"/>
    <numFmt numFmtId="166" formatCode="#,##0.000000_);\(#,##0.000000\)"/>
    <numFmt numFmtId="167" formatCode="#,##0.000000"/>
  </numFmts>
  <fonts count="12" x14ac:knownFonts="1">
    <font>
      <sz val="10"/>
      <name val="Arial"/>
    </font>
    <font>
      <sz val="10"/>
      <name val="Arial"/>
      <family val="2"/>
    </font>
    <font>
      <b/>
      <sz val="16"/>
      <color indexed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0" fillId="0" borderId="0"/>
    <xf numFmtId="0" fontId="8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Border="1"/>
    <xf numFmtId="164" fontId="3" fillId="0" borderId="1" xfId="0" applyNumberFormat="1" applyFont="1" applyBorder="1" applyAlignment="1"/>
    <xf numFmtId="0" fontId="0" fillId="0" borderId="2" xfId="0" applyBorder="1"/>
    <xf numFmtId="0" fontId="0" fillId="0" borderId="3" xfId="0" applyBorder="1"/>
    <xf numFmtId="0" fontId="5" fillId="0" borderId="4" xfId="0" quotePrefix="1" applyFont="1" applyFill="1" applyBorder="1" applyAlignment="1" applyProtection="1">
      <alignment horizontal="left"/>
      <protection locked="0"/>
    </xf>
    <xf numFmtId="0" fontId="7" fillId="0" borderId="2" xfId="0" quotePrefix="1" applyFont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quotePrefix="1" applyFont="1" applyFill="1" applyBorder="1" applyAlignment="1">
      <alignment horizontal="center" vertical="center" wrapText="1"/>
    </xf>
    <xf numFmtId="22" fontId="3" fillId="2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 applyProtection="1">
      <alignment horizontal="left"/>
      <protection locked="0"/>
    </xf>
    <xf numFmtId="0" fontId="7" fillId="0" borderId="2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NumberFormat="1" applyFont="1" applyBorder="1"/>
    <xf numFmtId="0" fontId="11" fillId="0" borderId="1" xfId="0" applyFont="1" applyBorder="1" applyAlignment="1">
      <alignment horizontal="center"/>
    </xf>
    <xf numFmtId="0" fontId="11" fillId="0" borderId="1" xfId="0" applyNumberFormat="1" applyFont="1" applyBorder="1"/>
    <xf numFmtId="0" fontId="11" fillId="0" borderId="6" xfId="0" applyNumberFormat="1" applyFont="1" applyBorder="1"/>
    <xf numFmtId="164" fontId="6" fillId="0" borderId="6" xfId="5" applyNumberFormat="1" applyFont="1" applyBorder="1"/>
    <xf numFmtId="2" fontId="4" fillId="0" borderId="1" xfId="0" applyNumberFormat="1" applyFont="1" applyBorder="1"/>
    <xf numFmtId="166" fontId="4" fillId="0" borderId="1" xfId="0" applyNumberFormat="1" applyFont="1" applyBorder="1"/>
    <xf numFmtId="167" fontId="4" fillId="3" borderId="1" xfId="0" applyNumberFormat="1" applyFont="1" applyFill="1" applyBorder="1"/>
    <xf numFmtId="165" fontId="4" fillId="0" borderId="1" xfId="0" applyNumberFormat="1" applyFont="1" applyBorder="1"/>
    <xf numFmtId="166" fontId="4" fillId="0" borderId="1" xfId="0" applyNumberFormat="1" applyFont="1" applyFill="1" applyBorder="1"/>
    <xf numFmtId="49" fontId="4" fillId="0" borderId="1" xfId="0" applyNumberFormat="1" applyFont="1" applyBorder="1"/>
    <xf numFmtId="167" fontId="6" fillId="0" borderId="6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14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</cellXfs>
  <cellStyles count="8">
    <cellStyle name="Normal" xfId="0" builtinId="0"/>
    <cellStyle name="Normal 2" xfId="1" xr:uid="{00000000-0005-0000-0000-000001000000}"/>
    <cellStyle name="Normal 3" xfId="2" xr:uid="{00000000-0005-0000-0000-000002000000}"/>
    <cellStyle name="Normal 3 2" xfId="3" xr:uid="{00000000-0005-0000-0000-000003000000}"/>
    <cellStyle name="Normal 4" xfId="4" xr:uid="{00000000-0005-0000-0000-000004000000}"/>
    <cellStyle name="Percent" xfId="5" builtinId="5"/>
    <cellStyle name="Percent 2" xfId="6" xr:uid="{00000000-0005-0000-0000-000006000000}"/>
    <cellStyle name="Percent 2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0"/>
  <sheetViews>
    <sheetView tabSelected="1" workbookViewId="0">
      <selection sqref="A1:I1"/>
    </sheetView>
  </sheetViews>
  <sheetFormatPr defaultColWidth="8.85546875" defaultRowHeight="12.75" x14ac:dyDescent="0.2"/>
  <cols>
    <col min="1" max="1" width="7" style="1" customWidth="1"/>
    <col min="2" max="2" width="56.7109375" style="1" customWidth="1"/>
    <col min="3" max="3" width="14.42578125" style="1" bestFit="1" customWidth="1"/>
    <col min="4" max="4" width="13.85546875" style="1" bestFit="1" customWidth="1"/>
    <col min="5" max="5" width="13.5703125" style="1" bestFit="1" customWidth="1"/>
    <col min="6" max="6" width="13.5703125" style="1" customWidth="1"/>
    <col min="7" max="7" width="13.85546875" style="1" bestFit="1" customWidth="1"/>
    <col min="8" max="8" width="13.28515625" style="1" bestFit="1" customWidth="1"/>
    <col min="9" max="9" width="16" style="1" customWidth="1"/>
    <col min="10" max="16384" width="8.85546875" style="1"/>
  </cols>
  <sheetData>
    <row r="1" spans="1:9" ht="20.25" x14ac:dyDescent="0.3">
      <c r="A1" s="26" t="s">
        <v>272</v>
      </c>
      <c r="B1" s="27"/>
      <c r="C1" s="27"/>
      <c r="D1" s="27"/>
      <c r="E1" s="27"/>
      <c r="F1" s="27"/>
      <c r="G1" s="27"/>
      <c r="H1" s="27"/>
      <c r="I1" s="27"/>
    </row>
    <row r="2" spans="1:9" x14ac:dyDescent="0.2">
      <c r="A2" s="28"/>
      <c r="B2" s="29"/>
      <c r="C2" s="29"/>
      <c r="D2" s="29"/>
      <c r="E2" s="29"/>
      <c r="F2" s="29"/>
      <c r="G2" s="29"/>
      <c r="H2" s="29"/>
      <c r="I2" s="29"/>
    </row>
    <row r="3" spans="1:9" ht="31.5" customHeight="1" x14ac:dyDescent="0.2">
      <c r="A3" s="7" t="s">
        <v>195</v>
      </c>
      <c r="B3" s="8" t="s">
        <v>196</v>
      </c>
      <c r="C3" s="7" t="s">
        <v>252</v>
      </c>
      <c r="D3" s="9" t="s">
        <v>273</v>
      </c>
      <c r="E3" s="9" t="s">
        <v>274</v>
      </c>
      <c r="F3" s="9" t="s">
        <v>275</v>
      </c>
      <c r="G3" s="9" t="s">
        <v>278</v>
      </c>
      <c r="H3" s="9" t="s">
        <v>194</v>
      </c>
      <c r="I3" s="10" t="s">
        <v>0</v>
      </c>
    </row>
    <row r="4" spans="1:9" x14ac:dyDescent="0.2">
      <c r="A4" s="13">
        <v>5</v>
      </c>
      <c r="B4" s="14" t="s">
        <v>214</v>
      </c>
      <c r="C4" s="14" t="s">
        <v>6</v>
      </c>
      <c r="D4" s="20">
        <v>5047.0383519999996</v>
      </c>
      <c r="E4" s="20">
        <v>4903.5659400000004</v>
      </c>
      <c r="F4" s="20">
        <v>5072.7944520000001</v>
      </c>
      <c r="G4" s="20">
        <v>4688.7709359999999</v>
      </c>
      <c r="H4" s="21">
        <f t="shared" ref="H4:H35" si="0">AVERAGE(D4:G4)</f>
        <v>4928.0424199999998</v>
      </c>
      <c r="I4" s="2">
        <f t="shared" ref="I4:I35" si="1">ROUND(H4/H$139,7)</f>
        <v>7.3254299999999994E-2</v>
      </c>
    </row>
    <row r="5" spans="1:9" x14ac:dyDescent="0.2">
      <c r="A5" s="13">
        <v>7</v>
      </c>
      <c r="B5" s="14" t="s">
        <v>215</v>
      </c>
      <c r="C5" s="14" t="s">
        <v>7</v>
      </c>
      <c r="D5" s="20">
        <v>1148.7802200000001</v>
      </c>
      <c r="E5" s="20">
        <v>1114.925256</v>
      </c>
      <c r="F5" s="20">
        <v>1075.6936760000001</v>
      </c>
      <c r="G5" s="20">
        <v>1091.94508</v>
      </c>
      <c r="H5" s="21">
        <f t="shared" si="0"/>
        <v>1107.8360579999999</v>
      </c>
      <c r="I5" s="2">
        <f t="shared" si="1"/>
        <v>1.6467699999999998E-2</v>
      </c>
    </row>
    <row r="6" spans="1:9" x14ac:dyDescent="0.2">
      <c r="A6" s="13">
        <v>18</v>
      </c>
      <c r="B6" s="14" t="s">
        <v>8</v>
      </c>
      <c r="C6" s="14" t="s">
        <v>9</v>
      </c>
      <c r="D6" s="20">
        <v>153.40508</v>
      </c>
      <c r="E6" s="20">
        <v>146.17550800000001</v>
      </c>
      <c r="F6" s="20">
        <v>132.77986000000001</v>
      </c>
      <c r="G6" s="20">
        <v>127.77054800000001</v>
      </c>
      <c r="H6" s="21">
        <f t="shared" si="0"/>
        <v>140.032749</v>
      </c>
      <c r="I6" s="2">
        <f t="shared" si="1"/>
        <v>2.0815999999999999E-3</v>
      </c>
    </row>
    <row r="7" spans="1:9" x14ac:dyDescent="0.2">
      <c r="A7" s="13">
        <v>19</v>
      </c>
      <c r="B7" s="14" t="s">
        <v>216</v>
      </c>
      <c r="C7" s="14" t="s">
        <v>10</v>
      </c>
      <c r="D7" s="20">
        <v>45.605359999999997</v>
      </c>
      <c r="E7" s="20">
        <v>48.104827999999998</v>
      </c>
      <c r="F7" s="20">
        <v>47.392187999999997</v>
      </c>
      <c r="G7" s="20">
        <v>40.246848</v>
      </c>
      <c r="H7" s="21">
        <f t="shared" si="0"/>
        <v>45.337305999999998</v>
      </c>
      <c r="I7" s="2">
        <f t="shared" si="1"/>
        <v>6.7389999999999995E-4</v>
      </c>
    </row>
    <row r="8" spans="1:9" x14ac:dyDescent="0.2">
      <c r="A8" s="13">
        <v>21</v>
      </c>
      <c r="B8" s="14" t="s">
        <v>11</v>
      </c>
      <c r="C8" s="14" t="s">
        <v>12</v>
      </c>
      <c r="D8" s="20">
        <v>26.554483999999999</v>
      </c>
      <c r="E8" s="20">
        <v>29.073132000000001</v>
      </c>
      <c r="F8" s="20">
        <v>25.372644000000001</v>
      </c>
      <c r="G8" s="20">
        <v>25.438735999999999</v>
      </c>
      <c r="H8" s="21">
        <f t="shared" si="0"/>
        <v>26.609749000000001</v>
      </c>
      <c r="I8" s="2">
        <f t="shared" si="1"/>
        <v>3.9550000000000002E-4</v>
      </c>
    </row>
    <row r="9" spans="1:9" x14ac:dyDescent="0.2">
      <c r="A9" s="13">
        <v>22</v>
      </c>
      <c r="B9" s="14" t="s">
        <v>13</v>
      </c>
      <c r="C9" s="14" t="s">
        <v>14</v>
      </c>
      <c r="D9" s="20">
        <v>448.04834399999999</v>
      </c>
      <c r="E9" s="20">
        <v>458.42656399999998</v>
      </c>
      <c r="F9" s="20">
        <v>447.981696</v>
      </c>
      <c r="G9" s="20">
        <v>404.584228</v>
      </c>
      <c r="H9" s="21">
        <f t="shared" si="0"/>
        <v>439.76020799999998</v>
      </c>
      <c r="I9" s="2">
        <f t="shared" si="1"/>
        <v>6.5369E-3</v>
      </c>
    </row>
    <row r="10" spans="1:9" x14ac:dyDescent="0.2">
      <c r="A10" s="13">
        <v>23</v>
      </c>
      <c r="B10" s="14" t="s">
        <v>202</v>
      </c>
      <c r="C10" s="14" t="s">
        <v>15</v>
      </c>
      <c r="D10" s="22">
        <v>0</v>
      </c>
      <c r="E10" s="22">
        <v>0</v>
      </c>
      <c r="F10" s="22">
        <v>0</v>
      </c>
      <c r="G10" s="22">
        <v>0.91015599999999997</v>
      </c>
      <c r="H10" s="21">
        <f t="shared" si="0"/>
        <v>0.22753899999999999</v>
      </c>
      <c r="I10" s="2">
        <f t="shared" si="1"/>
        <v>3.4000000000000001E-6</v>
      </c>
    </row>
    <row r="11" spans="1:9" x14ac:dyDescent="0.2">
      <c r="A11" s="13">
        <v>104</v>
      </c>
      <c r="B11" s="14" t="s">
        <v>203</v>
      </c>
      <c r="C11" s="14" t="s">
        <v>143</v>
      </c>
      <c r="D11" s="20">
        <v>270.770216</v>
      </c>
      <c r="E11" s="20">
        <v>260.55553200000003</v>
      </c>
      <c r="F11" s="20">
        <v>265.344404</v>
      </c>
      <c r="G11" s="20">
        <v>254.93219999999999</v>
      </c>
      <c r="H11" s="21">
        <f t="shared" si="0"/>
        <v>262.90058799999997</v>
      </c>
      <c r="I11" s="2">
        <f t="shared" si="1"/>
        <v>3.908E-3</v>
      </c>
    </row>
    <row r="12" spans="1:9" x14ac:dyDescent="0.2">
      <c r="A12" s="13">
        <v>105</v>
      </c>
      <c r="B12" s="14" t="s">
        <v>144</v>
      </c>
      <c r="C12" s="14" t="s">
        <v>145</v>
      </c>
      <c r="D12" s="20">
        <v>319.28190799999999</v>
      </c>
      <c r="E12" s="20">
        <v>346.92034000000001</v>
      </c>
      <c r="F12" s="20">
        <v>343.923992</v>
      </c>
      <c r="G12" s="20">
        <v>322.85283199999998</v>
      </c>
      <c r="H12" s="21">
        <f t="shared" si="0"/>
        <v>333.24476800000002</v>
      </c>
      <c r="I12" s="2">
        <f t="shared" si="1"/>
        <v>4.9535999999999998E-3</v>
      </c>
    </row>
    <row r="13" spans="1:9" x14ac:dyDescent="0.2">
      <c r="A13" s="13">
        <v>1</v>
      </c>
      <c r="B13" s="14" t="s">
        <v>1</v>
      </c>
      <c r="C13" s="14" t="s">
        <v>2</v>
      </c>
      <c r="D13" s="20">
        <v>16572.974384000001</v>
      </c>
      <c r="E13" s="20">
        <v>17525.427316000001</v>
      </c>
      <c r="F13" s="20">
        <v>18052.873152</v>
      </c>
      <c r="G13" s="20">
        <v>14939.900948</v>
      </c>
      <c r="H13" s="21">
        <f t="shared" si="0"/>
        <v>16772.793949999999</v>
      </c>
      <c r="I13" s="2">
        <f t="shared" si="1"/>
        <v>0.24932389999999999</v>
      </c>
    </row>
    <row r="14" spans="1:9" x14ac:dyDescent="0.2">
      <c r="A14" s="13">
        <v>25</v>
      </c>
      <c r="B14" s="14" t="s">
        <v>16</v>
      </c>
      <c r="C14" s="14" t="s">
        <v>17</v>
      </c>
      <c r="D14" s="20">
        <v>141.391952</v>
      </c>
      <c r="E14" s="20">
        <v>136.55843999999999</v>
      </c>
      <c r="F14" s="20">
        <v>117.569176</v>
      </c>
      <c r="G14" s="20">
        <v>117.917924</v>
      </c>
      <c r="H14" s="21">
        <f t="shared" si="0"/>
        <v>128.35937299999998</v>
      </c>
      <c r="I14" s="2">
        <f t="shared" si="1"/>
        <v>1.908E-3</v>
      </c>
    </row>
    <row r="15" spans="1:9" x14ac:dyDescent="0.2">
      <c r="A15" s="13">
        <v>171</v>
      </c>
      <c r="B15" s="14" t="s">
        <v>209</v>
      </c>
      <c r="C15" s="14" t="s">
        <v>210</v>
      </c>
      <c r="D15" s="20">
        <v>4.5758799999999997</v>
      </c>
      <c r="E15" s="20">
        <v>5.7183599999999997</v>
      </c>
      <c r="F15" s="20">
        <v>3.5870679999999999</v>
      </c>
      <c r="G15" s="20">
        <v>0.13208</v>
      </c>
      <c r="H15" s="21">
        <f t="shared" si="0"/>
        <v>3.5033469999999998</v>
      </c>
      <c r="I15" s="2">
        <f t="shared" si="1"/>
        <v>5.2099999999999999E-5</v>
      </c>
    </row>
    <row r="16" spans="1:9" x14ac:dyDescent="0.2">
      <c r="A16" s="13">
        <v>107</v>
      </c>
      <c r="B16" s="14" t="s">
        <v>234</v>
      </c>
      <c r="C16" s="14" t="s">
        <v>146</v>
      </c>
      <c r="D16" s="20">
        <v>48.826188000000002</v>
      </c>
      <c r="E16" s="20">
        <v>59.791528</v>
      </c>
      <c r="F16" s="20">
        <v>54.962688</v>
      </c>
      <c r="G16" s="20">
        <v>50.600099999999998</v>
      </c>
      <c r="H16" s="21">
        <f t="shared" si="0"/>
        <v>53.545125999999996</v>
      </c>
      <c r="I16" s="2">
        <f t="shared" si="1"/>
        <v>7.9589999999999999E-4</v>
      </c>
    </row>
    <row r="17" spans="1:9" x14ac:dyDescent="0.2">
      <c r="A17" s="13">
        <v>108</v>
      </c>
      <c r="B17" s="14" t="s">
        <v>147</v>
      </c>
      <c r="C17" s="14" t="s">
        <v>148</v>
      </c>
      <c r="D17" s="20">
        <v>2651.2073919999998</v>
      </c>
      <c r="E17" s="20">
        <v>2595.8953919999999</v>
      </c>
      <c r="F17" s="20">
        <v>2618.7205439999998</v>
      </c>
      <c r="G17" s="20">
        <v>2417.387428</v>
      </c>
      <c r="H17" s="21">
        <f t="shared" si="0"/>
        <v>2570.8026890000001</v>
      </c>
      <c r="I17" s="2">
        <f t="shared" si="1"/>
        <v>3.8214400000000003E-2</v>
      </c>
    </row>
    <row r="18" spans="1:9" x14ac:dyDescent="0.2">
      <c r="A18" s="13">
        <v>109</v>
      </c>
      <c r="B18" s="14" t="s">
        <v>235</v>
      </c>
      <c r="C18" s="14" t="s">
        <v>236</v>
      </c>
      <c r="D18" s="20">
        <v>2.61232</v>
      </c>
      <c r="E18" s="20">
        <v>2.734388</v>
      </c>
      <c r="F18" s="20">
        <v>2.6539959999999998</v>
      </c>
      <c r="G18" s="20">
        <v>2.4080360000000001</v>
      </c>
      <c r="H18" s="21">
        <f t="shared" si="0"/>
        <v>2.6021849999999995</v>
      </c>
      <c r="I18" s="2">
        <f t="shared" si="1"/>
        <v>3.8699999999999999E-5</v>
      </c>
    </row>
    <row r="19" spans="1:9" x14ac:dyDescent="0.2">
      <c r="A19" s="13">
        <v>26</v>
      </c>
      <c r="B19" s="14" t="s">
        <v>18</v>
      </c>
      <c r="C19" s="14" t="s">
        <v>19</v>
      </c>
      <c r="D19" s="20">
        <v>16.952024000000002</v>
      </c>
      <c r="E19" s="20">
        <v>16.573416000000002</v>
      </c>
      <c r="F19" s="20">
        <v>17.139256</v>
      </c>
      <c r="G19" s="20">
        <v>15.62036</v>
      </c>
      <c r="H19" s="21">
        <f t="shared" si="0"/>
        <v>16.571264000000003</v>
      </c>
      <c r="I19" s="2">
        <f t="shared" si="1"/>
        <v>2.4630000000000002E-4</v>
      </c>
    </row>
    <row r="20" spans="1:9" x14ac:dyDescent="0.2">
      <c r="A20" s="13">
        <v>27</v>
      </c>
      <c r="B20" s="14" t="s">
        <v>20</v>
      </c>
      <c r="C20" s="14" t="s">
        <v>21</v>
      </c>
      <c r="D20" s="20">
        <v>12.446432</v>
      </c>
      <c r="E20" s="20">
        <v>13.710264</v>
      </c>
      <c r="F20" s="20">
        <v>13.672768</v>
      </c>
      <c r="G20" s="20">
        <v>12.323919999999999</v>
      </c>
      <c r="H20" s="21">
        <f t="shared" si="0"/>
        <v>13.038346000000001</v>
      </c>
      <c r="I20" s="2">
        <f t="shared" si="1"/>
        <v>1.9379999999999999E-4</v>
      </c>
    </row>
    <row r="21" spans="1:9" x14ac:dyDescent="0.2">
      <c r="A21" s="13">
        <v>28</v>
      </c>
      <c r="B21" s="14" t="s">
        <v>22</v>
      </c>
      <c r="C21" s="14" t="s">
        <v>23</v>
      </c>
      <c r="D21" s="20">
        <v>33.370240000000003</v>
      </c>
      <c r="E21" s="20">
        <v>31.457912</v>
      </c>
      <c r="F21" s="20">
        <v>32.434556000000001</v>
      </c>
      <c r="G21" s="20">
        <v>30.972528000000001</v>
      </c>
      <c r="H21" s="21">
        <f t="shared" si="0"/>
        <v>32.058809000000004</v>
      </c>
      <c r="I21" s="2">
        <f t="shared" si="1"/>
        <v>4.7649999999999998E-4</v>
      </c>
    </row>
    <row r="22" spans="1:9" x14ac:dyDescent="0.2">
      <c r="A22" s="13">
        <v>110</v>
      </c>
      <c r="B22" s="14" t="s">
        <v>149</v>
      </c>
      <c r="C22" s="14" t="s">
        <v>150</v>
      </c>
      <c r="D22" s="20">
        <v>15.673908000000001</v>
      </c>
      <c r="E22" s="20">
        <v>16.161460000000002</v>
      </c>
      <c r="F22" s="20">
        <v>13.719112000000001</v>
      </c>
      <c r="G22" s="20">
        <v>14.9788</v>
      </c>
      <c r="H22" s="21">
        <f t="shared" si="0"/>
        <v>15.133320000000001</v>
      </c>
      <c r="I22" s="2">
        <f t="shared" si="1"/>
        <v>2.2499999999999999E-4</v>
      </c>
    </row>
    <row r="23" spans="1:9" x14ac:dyDescent="0.2">
      <c r="A23" s="13">
        <v>111</v>
      </c>
      <c r="B23" s="14" t="s">
        <v>151</v>
      </c>
      <c r="C23" s="14" t="s">
        <v>152</v>
      </c>
      <c r="D23" s="20">
        <v>15.366308</v>
      </c>
      <c r="E23" s="20">
        <v>14.655016</v>
      </c>
      <c r="F23" s="20">
        <v>12.98808</v>
      </c>
      <c r="G23" s="20">
        <v>14.403155999999999</v>
      </c>
      <c r="H23" s="21">
        <f t="shared" si="0"/>
        <v>14.35314</v>
      </c>
      <c r="I23" s="2">
        <f t="shared" si="1"/>
        <v>2.1340000000000001E-4</v>
      </c>
    </row>
    <row r="24" spans="1:9" x14ac:dyDescent="0.2">
      <c r="A24" s="13">
        <v>29</v>
      </c>
      <c r="B24" s="14" t="s">
        <v>24</v>
      </c>
      <c r="C24" s="14" t="s">
        <v>25</v>
      </c>
      <c r="D24" s="20">
        <v>54.561039999999998</v>
      </c>
      <c r="E24" s="20">
        <v>57.386935999999999</v>
      </c>
      <c r="F24" s="20">
        <v>58.771127999999997</v>
      </c>
      <c r="G24" s="20">
        <v>55.100144</v>
      </c>
      <c r="H24" s="21">
        <f t="shared" si="0"/>
        <v>56.454811999999997</v>
      </c>
      <c r="I24" s="2">
        <f t="shared" si="1"/>
        <v>8.3920000000000002E-4</v>
      </c>
    </row>
    <row r="25" spans="1:9" x14ac:dyDescent="0.2">
      <c r="A25" s="13">
        <v>30</v>
      </c>
      <c r="B25" s="14" t="s">
        <v>26</v>
      </c>
      <c r="C25" s="14" t="s">
        <v>27</v>
      </c>
      <c r="D25" s="20">
        <v>12.490144000000001</v>
      </c>
      <c r="E25" s="20">
        <v>13.141387999999999</v>
      </c>
      <c r="F25" s="20">
        <v>11.595916000000001</v>
      </c>
      <c r="G25" s="20">
        <v>12.121808</v>
      </c>
      <c r="H25" s="21">
        <f t="shared" si="0"/>
        <v>12.337314000000001</v>
      </c>
      <c r="I25" s="2">
        <f t="shared" si="1"/>
        <v>1.8340000000000001E-4</v>
      </c>
    </row>
    <row r="26" spans="1:9" x14ac:dyDescent="0.2">
      <c r="A26" s="13">
        <v>31</v>
      </c>
      <c r="B26" s="14" t="s">
        <v>28</v>
      </c>
      <c r="C26" s="14" t="s">
        <v>29</v>
      </c>
      <c r="D26" s="20">
        <v>18.657340000000001</v>
      </c>
      <c r="E26" s="20">
        <v>18.100956</v>
      </c>
      <c r="F26" s="20">
        <v>17.640491999999998</v>
      </c>
      <c r="G26" s="20">
        <v>17.974356</v>
      </c>
      <c r="H26" s="21">
        <f t="shared" si="0"/>
        <v>18.093285999999999</v>
      </c>
      <c r="I26" s="2">
        <f t="shared" si="1"/>
        <v>2.6899999999999998E-4</v>
      </c>
    </row>
    <row r="27" spans="1:9" x14ac:dyDescent="0.2">
      <c r="A27" s="13">
        <v>113</v>
      </c>
      <c r="B27" s="14" t="s">
        <v>153</v>
      </c>
      <c r="C27" s="14" t="s">
        <v>154</v>
      </c>
      <c r="D27" s="20">
        <v>9.1222159999999999</v>
      </c>
      <c r="E27" s="20">
        <v>8.9387600000000003</v>
      </c>
      <c r="F27" s="20">
        <v>8.1491520000000008</v>
      </c>
      <c r="G27" s="20">
        <v>8.5278759999999991</v>
      </c>
      <c r="H27" s="21">
        <f t="shared" si="0"/>
        <v>8.6845010000000009</v>
      </c>
      <c r="I27" s="2">
        <f t="shared" si="1"/>
        <v>1.2909999999999999E-4</v>
      </c>
    </row>
    <row r="28" spans="1:9" x14ac:dyDescent="0.2">
      <c r="A28" s="13">
        <v>114</v>
      </c>
      <c r="B28" s="14" t="s">
        <v>155</v>
      </c>
      <c r="C28" s="14" t="s">
        <v>156</v>
      </c>
      <c r="D28" s="20">
        <v>189.49791999999999</v>
      </c>
      <c r="E28" s="20">
        <v>204.56201200000001</v>
      </c>
      <c r="F28" s="20">
        <v>199.99181200000001</v>
      </c>
      <c r="G28" s="20">
        <v>189.071</v>
      </c>
      <c r="H28" s="21">
        <f t="shared" si="0"/>
        <v>195.780686</v>
      </c>
      <c r="I28" s="2">
        <f t="shared" si="1"/>
        <v>2.9101999999999999E-3</v>
      </c>
    </row>
    <row r="29" spans="1:9" x14ac:dyDescent="0.2">
      <c r="A29" s="13">
        <v>32</v>
      </c>
      <c r="B29" s="14" t="s">
        <v>30</v>
      </c>
      <c r="C29" s="14" t="s">
        <v>31</v>
      </c>
      <c r="D29" s="20">
        <v>20.519596</v>
      </c>
      <c r="E29" s="20">
        <v>21.151228</v>
      </c>
      <c r="F29" s="20">
        <v>21.281079999999999</v>
      </c>
      <c r="G29" s="20">
        <v>20.314599999999999</v>
      </c>
      <c r="H29" s="21">
        <f t="shared" si="0"/>
        <v>20.816625999999999</v>
      </c>
      <c r="I29" s="2">
        <f t="shared" si="1"/>
        <v>3.0939999999999999E-4</v>
      </c>
    </row>
    <row r="30" spans="1:9" x14ac:dyDescent="0.2">
      <c r="A30" s="13">
        <v>115</v>
      </c>
      <c r="B30" s="14" t="s">
        <v>245</v>
      </c>
      <c r="C30" s="14" t="s">
        <v>246</v>
      </c>
      <c r="D30" s="23">
        <v>6.815016</v>
      </c>
      <c r="E30" s="23">
        <v>7.3547399999999996</v>
      </c>
      <c r="F30" s="23">
        <v>6.7658759999999996</v>
      </c>
      <c r="G30" s="23">
        <v>6.9692319999999999</v>
      </c>
      <c r="H30" s="21">
        <f t="shared" si="0"/>
        <v>6.9762159999999991</v>
      </c>
      <c r="I30" s="2">
        <f t="shared" si="1"/>
        <v>1.037E-4</v>
      </c>
    </row>
    <row r="31" spans="1:9" x14ac:dyDescent="0.2">
      <c r="A31" s="13">
        <v>33</v>
      </c>
      <c r="B31" s="14" t="s">
        <v>32</v>
      </c>
      <c r="C31" s="14" t="s">
        <v>33</v>
      </c>
      <c r="D31" s="20">
        <v>5.5679119999999998</v>
      </c>
      <c r="E31" s="20">
        <v>5.5538280000000002</v>
      </c>
      <c r="F31" s="20">
        <v>5.6028719999999996</v>
      </c>
      <c r="G31" s="20">
        <v>5.1300559999999997</v>
      </c>
      <c r="H31" s="21">
        <f t="shared" si="0"/>
        <v>5.4636670000000001</v>
      </c>
      <c r="I31" s="2">
        <f t="shared" si="1"/>
        <v>8.1199999999999995E-5</v>
      </c>
    </row>
    <row r="32" spans="1:9" x14ac:dyDescent="0.2">
      <c r="A32" s="13">
        <v>34</v>
      </c>
      <c r="B32" s="14" t="s">
        <v>34</v>
      </c>
      <c r="C32" s="14" t="s">
        <v>35</v>
      </c>
      <c r="D32" s="20">
        <v>35.439236000000001</v>
      </c>
      <c r="E32" s="20">
        <v>33.825484000000003</v>
      </c>
      <c r="F32" s="20">
        <v>30.81382</v>
      </c>
      <c r="G32" s="20">
        <v>31.657632</v>
      </c>
      <c r="H32" s="21">
        <f t="shared" si="0"/>
        <v>32.934043000000003</v>
      </c>
      <c r="I32" s="2">
        <f t="shared" si="1"/>
        <v>4.8959999999999997E-4</v>
      </c>
    </row>
    <row r="33" spans="1:9" x14ac:dyDescent="0.2">
      <c r="A33" s="13">
        <v>117</v>
      </c>
      <c r="B33" s="14" t="s">
        <v>157</v>
      </c>
      <c r="C33" s="14" t="s">
        <v>158</v>
      </c>
      <c r="D33" s="20">
        <v>416.741152</v>
      </c>
      <c r="E33" s="20">
        <v>434.364936</v>
      </c>
      <c r="F33" s="20">
        <v>402.20302800000002</v>
      </c>
      <c r="G33" s="20">
        <v>407.46004799999997</v>
      </c>
      <c r="H33" s="21">
        <f t="shared" si="0"/>
        <v>415.19229099999995</v>
      </c>
      <c r="I33" s="2">
        <f t="shared" si="1"/>
        <v>6.1716999999999996E-3</v>
      </c>
    </row>
    <row r="34" spans="1:9" x14ac:dyDescent="0.2">
      <c r="A34" s="13">
        <v>35</v>
      </c>
      <c r="B34" s="14" t="s">
        <v>36</v>
      </c>
      <c r="C34" s="14" t="s">
        <v>37</v>
      </c>
      <c r="D34" s="20">
        <v>146.76138399999999</v>
      </c>
      <c r="E34" s="20">
        <v>149.43616399999999</v>
      </c>
      <c r="F34" s="20">
        <v>145.060428</v>
      </c>
      <c r="G34" s="20">
        <v>136.181408</v>
      </c>
      <c r="H34" s="21">
        <f t="shared" si="0"/>
        <v>144.359846</v>
      </c>
      <c r="I34" s="2">
        <f t="shared" si="1"/>
        <v>2.1459000000000001E-3</v>
      </c>
    </row>
    <row r="35" spans="1:9" x14ac:dyDescent="0.2">
      <c r="A35" s="13">
        <v>36</v>
      </c>
      <c r="B35" s="14" t="s">
        <v>38</v>
      </c>
      <c r="C35" s="14" t="s">
        <v>39</v>
      </c>
      <c r="D35" s="20">
        <v>12.398388000000001</v>
      </c>
      <c r="E35" s="20">
        <v>13.0656</v>
      </c>
      <c r="F35" s="20">
        <v>13.373156</v>
      </c>
      <c r="G35" s="20">
        <v>12.042299999999999</v>
      </c>
      <c r="H35" s="21">
        <f t="shared" si="0"/>
        <v>12.719861</v>
      </c>
      <c r="I35" s="2">
        <f t="shared" si="1"/>
        <v>1.8909999999999999E-4</v>
      </c>
    </row>
    <row r="36" spans="1:9" x14ac:dyDescent="0.2">
      <c r="A36" s="13">
        <v>118</v>
      </c>
      <c r="B36" s="14" t="s">
        <v>159</v>
      </c>
      <c r="C36" s="14" t="s">
        <v>160</v>
      </c>
      <c r="D36" s="20">
        <v>0.84859600000000002</v>
      </c>
      <c r="E36" s="20">
        <v>0.78750399999999998</v>
      </c>
      <c r="F36" s="20">
        <v>0.84445999999999999</v>
      </c>
      <c r="G36" s="20">
        <v>0.91023600000000005</v>
      </c>
      <c r="H36" s="21">
        <f t="shared" ref="H36:H67" si="2">AVERAGE(D36:G36)</f>
        <v>0.84769899999999998</v>
      </c>
      <c r="I36" s="2">
        <f t="shared" ref="I36:I67" si="3">ROUND(H36/H$139,7)</f>
        <v>1.26E-5</v>
      </c>
    </row>
    <row r="37" spans="1:9" x14ac:dyDescent="0.2">
      <c r="A37" s="13">
        <v>37</v>
      </c>
      <c r="B37" s="14" t="s">
        <v>40</v>
      </c>
      <c r="C37" s="14" t="s">
        <v>41</v>
      </c>
      <c r="D37" s="20">
        <v>5.0745519999999997</v>
      </c>
      <c r="E37" s="20">
        <v>4.8872479999999996</v>
      </c>
      <c r="F37" s="20">
        <v>4.4221680000000001</v>
      </c>
      <c r="G37" s="20">
        <v>5.001652</v>
      </c>
      <c r="H37" s="21">
        <f t="shared" si="2"/>
        <v>4.8464049999999999</v>
      </c>
      <c r="I37" s="2">
        <f t="shared" si="3"/>
        <v>7.2000000000000002E-5</v>
      </c>
    </row>
    <row r="38" spans="1:9" ht="12.75" customHeight="1" x14ac:dyDescent="0.2">
      <c r="A38" s="13">
        <v>38</v>
      </c>
      <c r="B38" s="14" t="s">
        <v>42</v>
      </c>
      <c r="C38" s="14" t="s">
        <v>43</v>
      </c>
      <c r="D38" s="20">
        <v>19.402912000000001</v>
      </c>
      <c r="E38" s="20">
        <v>18.671507999999999</v>
      </c>
      <c r="F38" s="20">
        <v>19.515847999999998</v>
      </c>
      <c r="G38" s="20">
        <v>16.715688</v>
      </c>
      <c r="H38" s="21">
        <f t="shared" si="2"/>
        <v>18.576489000000002</v>
      </c>
      <c r="I38" s="2">
        <f t="shared" si="3"/>
        <v>2.7609999999999999E-4</v>
      </c>
    </row>
    <row r="39" spans="1:9" ht="12.75" customHeight="1" x14ac:dyDescent="0.2">
      <c r="A39" s="13">
        <v>39</v>
      </c>
      <c r="B39" s="14" t="s">
        <v>44</v>
      </c>
      <c r="C39" s="14" t="s">
        <v>45</v>
      </c>
      <c r="D39" s="20">
        <v>9.319528</v>
      </c>
      <c r="E39" s="20">
        <v>9.2154199999999999</v>
      </c>
      <c r="F39" s="20">
        <v>9.5342120000000001</v>
      </c>
      <c r="G39" s="20">
        <v>8.6812159999999992</v>
      </c>
      <c r="H39" s="21">
        <f t="shared" si="2"/>
        <v>9.1875940000000007</v>
      </c>
      <c r="I39" s="2">
        <f t="shared" si="3"/>
        <v>1.3660000000000001E-4</v>
      </c>
    </row>
    <row r="40" spans="1:9" x14ac:dyDescent="0.2">
      <c r="A40" s="13">
        <v>119</v>
      </c>
      <c r="B40" s="14" t="s">
        <v>161</v>
      </c>
      <c r="C40" s="14" t="s">
        <v>162</v>
      </c>
      <c r="D40" s="20">
        <v>10.556376</v>
      </c>
      <c r="E40" s="20">
        <v>11.2425</v>
      </c>
      <c r="F40" s="20">
        <v>10.78322</v>
      </c>
      <c r="G40" s="20">
        <v>9.92666</v>
      </c>
      <c r="H40" s="21">
        <f t="shared" si="2"/>
        <v>10.627189</v>
      </c>
      <c r="I40" s="2">
        <f t="shared" si="3"/>
        <v>1.5799999999999999E-4</v>
      </c>
    </row>
    <row r="41" spans="1:9" x14ac:dyDescent="0.2">
      <c r="A41" s="13">
        <v>40</v>
      </c>
      <c r="B41" s="14" t="s">
        <v>46</v>
      </c>
      <c r="C41" s="14" t="s">
        <v>47</v>
      </c>
      <c r="D41" s="20">
        <v>11.507548</v>
      </c>
      <c r="E41" s="20">
        <v>12.385268</v>
      </c>
      <c r="F41" s="20">
        <v>12.415711999999999</v>
      </c>
      <c r="G41" s="20">
        <v>11.473231999999999</v>
      </c>
      <c r="H41" s="21">
        <f t="shared" si="2"/>
        <v>11.945439999999998</v>
      </c>
      <c r="I41" s="2">
        <f t="shared" si="3"/>
        <v>1.7760000000000001E-4</v>
      </c>
    </row>
    <row r="42" spans="1:9" x14ac:dyDescent="0.2">
      <c r="A42" s="13">
        <v>41</v>
      </c>
      <c r="B42" s="14" t="s">
        <v>48</v>
      </c>
      <c r="C42" s="14" t="s">
        <v>49</v>
      </c>
      <c r="D42" s="20">
        <v>15.878363999999999</v>
      </c>
      <c r="E42" s="20">
        <v>16.742864000000001</v>
      </c>
      <c r="F42" s="20">
        <v>16.577708000000001</v>
      </c>
      <c r="G42" s="20">
        <v>14.524620000000001</v>
      </c>
      <c r="H42" s="21">
        <f t="shared" si="2"/>
        <v>15.930889000000001</v>
      </c>
      <c r="I42" s="2">
        <f t="shared" si="3"/>
        <v>2.3680000000000001E-4</v>
      </c>
    </row>
    <row r="43" spans="1:9" x14ac:dyDescent="0.2">
      <c r="A43" s="13">
        <v>42</v>
      </c>
      <c r="B43" s="14" t="s">
        <v>50</v>
      </c>
      <c r="C43" s="14" t="s">
        <v>51</v>
      </c>
      <c r="D43" s="20">
        <v>24.173007999999999</v>
      </c>
      <c r="E43" s="20">
        <v>24.357728000000002</v>
      </c>
      <c r="F43" s="20">
        <v>22.190380000000001</v>
      </c>
      <c r="G43" s="20">
        <v>21.311484</v>
      </c>
      <c r="H43" s="21">
        <f t="shared" si="2"/>
        <v>23.008150000000001</v>
      </c>
      <c r="I43" s="2">
        <f t="shared" si="3"/>
        <v>3.4200000000000002E-4</v>
      </c>
    </row>
    <row r="44" spans="1:9" x14ac:dyDescent="0.2">
      <c r="A44" s="13">
        <v>43</v>
      </c>
      <c r="B44" s="14" t="s">
        <v>52</v>
      </c>
      <c r="C44" s="14" t="s">
        <v>53</v>
      </c>
      <c r="D44" s="20">
        <v>2.7786879999999998</v>
      </c>
      <c r="E44" s="20">
        <v>2.690312</v>
      </c>
      <c r="F44" s="20">
        <v>2.8685999999999998</v>
      </c>
      <c r="G44" s="20">
        <v>2.7494879999999999</v>
      </c>
      <c r="H44" s="21">
        <f t="shared" si="2"/>
        <v>2.7717719999999995</v>
      </c>
      <c r="I44" s="2">
        <f t="shared" si="3"/>
        <v>4.1199999999999999E-5</v>
      </c>
    </row>
    <row r="45" spans="1:9" x14ac:dyDescent="0.2">
      <c r="A45" s="13">
        <v>44</v>
      </c>
      <c r="B45" s="14" t="s">
        <v>54</v>
      </c>
      <c r="C45" s="14" t="s">
        <v>55</v>
      </c>
      <c r="D45" s="20">
        <v>10.901695999999999</v>
      </c>
      <c r="E45" s="20">
        <v>10.317216</v>
      </c>
      <c r="F45" s="20">
        <v>10.002088000000001</v>
      </c>
      <c r="G45" s="20">
        <v>10.140036</v>
      </c>
      <c r="H45" s="21">
        <f t="shared" si="2"/>
        <v>10.340259</v>
      </c>
      <c r="I45" s="2">
        <f t="shared" si="3"/>
        <v>1.537E-4</v>
      </c>
    </row>
    <row r="46" spans="1:9" x14ac:dyDescent="0.2">
      <c r="A46" s="13">
        <v>45</v>
      </c>
      <c r="B46" s="14" t="s">
        <v>56</v>
      </c>
      <c r="C46" s="14" t="s">
        <v>57</v>
      </c>
      <c r="D46" s="20">
        <v>26.327432000000002</v>
      </c>
      <c r="E46" s="20">
        <v>26.658367999999999</v>
      </c>
      <c r="F46" s="20">
        <v>26.595316</v>
      </c>
      <c r="G46" s="20">
        <v>24.429971999999999</v>
      </c>
      <c r="H46" s="21">
        <f t="shared" si="2"/>
        <v>26.002772</v>
      </c>
      <c r="I46" s="2">
        <f t="shared" si="3"/>
        <v>3.8650000000000002E-4</v>
      </c>
    </row>
    <row r="47" spans="1:9" x14ac:dyDescent="0.2">
      <c r="A47" s="13">
        <v>46</v>
      </c>
      <c r="B47" s="14" t="s">
        <v>58</v>
      </c>
      <c r="C47" s="14" t="s">
        <v>59</v>
      </c>
      <c r="D47" s="20">
        <v>12.948364</v>
      </c>
      <c r="E47" s="20">
        <v>12.638832000000001</v>
      </c>
      <c r="F47" s="20">
        <v>12.769308000000001</v>
      </c>
      <c r="G47" s="20">
        <v>11.341480000000001</v>
      </c>
      <c r="H47" s="21">
        <f t="shared" si="2"/>
        <v>12.424496000000001</v>
      </c>
      <c r="I47" s="2">
        <f t="shared" si="3"/>
        <v>1.8469999999999999E-4</v>
      </c>
    </row>
    <row r="48" spans="1:9" x14ac:dyDescent="0.2">
      <c r="A48" s="13">
        <v>47</v>
      </c>
      <c r="B48" s="14" t="s">
        <v>60</v>
      </c>
      <c r="C48" s="14" t="s">
        <v>61</v>
      </c>
      <c r="D48" s="20">
        <v>5.7790999999999997</v>
      </c>
      <c r="E48" s="20">
        <v>5.4391879999999997</v>
      </c>
      <c r="F48" s="20">
        <v>5.0480239999999998</v>
      </c>
      <c r="G48" s="20">
        <v>5.1402559999999999</v>
      </c>
      <c r="H48" s="21">
        <f t="shared" si="2"/>
        <v>5.351642</v>
      </c>
      <c r="I48" s="2">
        <f t="shared" si="3"/>
        <v>7.9599999999999997E-5</v>
      </c>
    </row>
    <row r="49" spans="1:9" x14ac:dyDescent="0.2">
      <c r="A49" s="13">
        <v>48</v>
      </c>
      <c r="B49" s="14" t="s">
        <v>62</v>
      </c>
      <c r="C49" s="14" t="s">
        <v>63</v>
      </c>
      <c r="D49" s="20">
        <v>2.5291320000000002</v>
      </c>
      <c r="E49" s="20">
        <v>2.5605280000000001</v>
      </c>
      <c r="F49" s="20">
        <v>2.3548279999999999</v>
      </c>
      <c r="G49" s="20">
        <v>1.945776</v>
      </c>
      <c r="H49" s="21">
        <f t="shared" si="2"/>
        <v>2.347566</v>
      </c>
      <c r="I49" s="2">
        <f t="shared" si="3"/>
        <v>3.4900000000000001E-5</v>
      </c>
    </row>
    <row r="50" spans="1:9" x14ac:dyDescent="0.2">
      <c r="A50" s="13">
        <v>121</v>
      </c>
      <c r="B50" s="14" t="s">
        <v>163</v>
      </c>
      <c r="C50" s="14" t="s">
        <v>164</v>
      </c>
      <c r="D50" s="20">
        <v>20.318936000000001</v>
      </c>
      <c r="E50" s="20">
        <v>20.524235999999998</v>
      </c>
      <c r="F50" s="20">
        <v>21.444279999999999</v>
      </c>
      <c r="G50" s="20">
        <v>20.615235999999999</v>
      </c>
      <c r="H50" s="21">
        <f t="shared" si="2"/>
        <v>20.725671999999999</v>
      </c>
      <c r="I50" s="2">
        <f t="shared" si="3"/>
        <v>3.0810000000000001E-4</v>
      </c>
    </row>
    <row r="51" spans="1:9" x14ac:dyDescent="0.2">
      <c r="A51" s="13">
        <v>49</v>
      </c>
      <c r="B51" s="14" t="s">
        <v>64</v>
      </c>
      <c r="C51" s="14" t="s">
        <v>65</v>
      </c>
      <c r="D51" s="20">
        <v>127.234348</v>
      </c>
      <c r="E51" s="20">
        <v>124.84825600000001</v>
      </c>
      <c r="F51" s="20">
        <v>124.898152</v>
      </c>
      <c r="G51" s="20">
        <v>123.368212</v>
      </c>
      <c r="H51" s="21">
        <f t="shared" si="2"/>
        <v>125.087242</v>
      </c>
      <c r="I51" s="2">
        <f t="shared" si="3"/>
        <v>1.8594E-3</v>
      </c>
    </row>
    <row r="52" spans="1:9" x14ac:dyDescent="0.2">
      <c r="A52" s="13">
        <v>50</v>
      </c>
      <c r="B52" s="14" t="s">
        <v>66</v>
      </c>
      <c r="C52" s="14" t="s">
        <v>67</v>
      </c>
      <c r="D52" s="20">
        <v>9.8074560000000002</v>
      </c>
      <c r="E52" s="20">
        <v>9.5088159999999995</v>
      </c>
      <c r="F52" s="20">
        <v>8.4655520000000006</v>
      </c>
      <c r="G52" s="20">
        <v>8.8158600000000007</v>
      </c>
      <c r="H52" s="21">
        <f t="shared" si="2"/>
        <v>9.1494210000000002</v>
      </c>
      <c r="I52" s="2">
        <f t="shared" si="3"/>
        <v>1.36E-4</v>
      </c>
    </row>
    <row r="53" spans="1:9" x14ac:dyDescent="0.2">
      <c r="A53" s="13">
        <v>51</v>
      </c>
      <c r="B53" s="14" t="s">
        <v>68</v>
      </c>
      <c r="C53" s="14" t="s">
        <v>69</v>
      </c>
      <c r="D53" s="20">
        <v>14.122844000000001</v>
      </c>
      <c r="E53" s="20">
        <v>15.426848</v>
      </c>
      <c r="F53" s="20">
        <v>13.433296</v>
      </c>
      <c r="G53" s="20">
        <v>14.040075999999999</v>
      </c>
      <c r="H53" s="21">
        <f t="shared" si="2"/>
        <v>14.255765999999999</v>
      </c>
      <c r="I53" s="2">
        <f t="shared" si="3"/>
        <v>2.119E-4</v>
      </c>
    </row>
    <row r="54" spans="1:9" x14ac:dyDescent="0.2">
      <c r="A54" s="13">
        <v>52</v>
      </c>
      <c r="B54" s="14" t="s">
        <v>70</v>
      </c>
      <c r="C54" s="14" t="s">
        <v>71</v>
      </c>
      <c r="D54" s="20">
        <v>12.993712</v>
      </c>
      <c r="E54" s="20">
        <v>13.447191999999999</v>
      </c>
      <c r="F54" s="20">
        <v>14.144408</v>
      </c>
      <c r="G54" s="20">
        <v>12.901972000000001</v>
      </c>
      <c r="H54" s="21">
        <f t="shared" si="2"/>
        <v>13.371821000000001</v>
      </c>
      <c r="I54" s="2">
        <f t="shared" si="3"/>
        <v>1.9880000000000001E-4</v>
      </c>
    </row>
    <row r="55" spans="1:9" x14ac:dyDescent="0.2">
      <c r="A55" s="13">
        <v>53</v>
      </c>
      <c r="B55" s="14" t="s">
        <v>72</v>
      </c>
      <c r="C55" s="14" t="s">
        <v>73</v>
      </c>
      <c r="D55" s="20">
        <v>65.762988000000007</v>
      </c>
      <c r="E55" s="20">
        <v>62.962843999999997</v>
      </c>
      <c r="F55" s="20">
        <v>64.133548000000005</v>
      </c>
      <c r="G55" s="20">
        <v>61.834732000000002</v>
      </c>
      <c r="H55" s="21">
        <f t="shared" si="2"/>
        <v>63.673527999999997</v>
      </c>
      <c r="I55" s="2">
        <f t="shared" si="3"/>
        <v>9.4649999999999997E-4</v>
      </c>
    </row>
    <row r="56" spans="1:9" x14ac:dyDescent="0.2">
      <c r="A56" s="13">
        <v>54</v>
      </c>
      <c r="B56" s="14" t="s">
        <v>217</v>
      </c>
      <c r="C56" s="14" t="s">
        <v>74</v>
      </c>
      <c r="D56" s="20">
        <v>7.1022400000000001</v>
      </c>
      <c r="E56" s="20">
        <v>7.42774</v>
      </c>
      <c r="F56" s="20">
        <v>6.6554000000000002</v>
      </c>
      <c r="G56" s="20">
        <v>6.9792240000000003</v>
      </c>
      <c r="H56" s="21">
        <f t="shared" si="2"/>
        <v>7.041151000000001</v>
      </c>
      <c r="I56" s="2">
        <f t="shared" si="3"/>
        <v>1.047E-4</v>
      </c>
    </row>
    <row r="57" spans="1:9" x14ac:dyDescent="0.2">
      <c r="A57" s="13">
        <v>55</v>
      </c>
      <c r="B57" s="14" t="s">
        <v>75</v>
      </c>
      <c r="C57" s="14" t="s">
        <v>76</v>
      </c>
      <c r="D57" s="20">
        <v>8.9229439999999993</v>
      </c>
      <c r="E57" s="20">
        <v>8.8951320000000003</v>
      </c>
      <c r="F57" s="20">
        <v>10.266184000000001</v>
      </c>
      <c r="G57" s="20">
        <v>9.4813360000000007</v>
      </c>
      <c r="H57" s="21">
        <f t="shared" si="2"/>
        <v>9.3913989999999998</v>
      </c>
      <c r="I57" s="2">
        <f t="shared" si="3"/>
        <v>1.3960000000000001E-4</v>
      </c>
    </row>
    <row r="58" spans="1:9" x14ac:dyDescent="0.2">
      <c r="A58" s="13">
        <v>56</v>
      </c>
      <c r="B58" s="14" t="s">
        <v>77</v>
      </c>
      <c r="C58" s="14" t="s">
        <v>78</v>
      </c>
      <c r="D58" s="20">
        <v>9.7290080000000003</v>
      </c>
      <c r="E58" s="20">
        <v>10.214204000000001</v>
      </c>
      <c r="F58" s="20">
        <v>10.297420000000001</v>
      </c>
      <c r="G58" s="20">
        <v>9.1215600000000006</v>
      </c>
      <c r="H58" s="21">
        <f t="shared" si="2"/>
        <v>9.8405480000000018</v>
      </c>
      <c r="I58" s="2">
        <f t="shared" si="3"/>
        <v>1.4630000000000001E-4</v>
      </c>
    </row>
    <row r="59" spans="1:9" x14ac:dyDescent="0.2">
      <c r="A59" s="13">
        <v>57</v>
      </c>
      <c r="B59" s="14" t="s">
        <v>79</v>
      </c>
      <c r="C59" s="14" t="s">
        <v>80</v>
      </c>
      <c r="D59" s="20">
        <v>4.4711439999999998</v>
      </c>
      <c r="E59" s="20">
        <v>4.5555320000000004</v>
      </c>
      <c r="F59" s="20">
        <v>4.8442360000000004</v>
      </c>
      <c r="G59" s="20">
        <v>4.5234759999999996</v>
      </c>
      <c r="H59" s="21">
        <f t="shared" si="2"/>
        <v>4.5985969999999998</v>
      </c>
      <c r="I59" s="2">
        <f t="shared" si="3"/>
        <v>6.8399999999999996E-5</v>
      </c>
    </row>
    <row r="60" spans="1:9" x14ac:dyDescent="0.2">
      <c r="A60" s="13">
        <v>58</v>
      </c>
      <c r="B60" s="14" t="s">
        <v>81</v>
      </c>
      <c r="C60" s="14" t="s">
        <v>82</v>
      </c>
      <c r="D60" s="20">
        <v>7.5450280000000003</v>
      </c>
      <c r="E60" s="20">
        <v>7.7153799999999997</v>
      </c>
      <c r="F60" s="20">
        <v>8.0293960000000002</v>
      </c>
      <c r="G60" s="20">
        <v>7.7612199999999998</v>
      </c>
      <c r="H60" s="21">
        <f t="shared" si="2"/>
        <v>7.7627559999999995</v>
      </c>
      <c r="I60" s="2">
        <f t="shared" si="3"/>
        <v>1.154E-4</v>
      </c>
    </row>
    <row r="61" spans="1:9" x14ac:dyDescent="0.2">
      <c r="A61" s="13">
        <v>59</v>
      </c>
      <c r="B61" s="14" t="s">
        <v>218</v>
      </c>
      <c r="C61" s="14" t="s">
        <v>83</v>
      </c>
      <c r="D61" s="20">
        <v>8.7757559999999994</v>
      </c>
      <c r="E61" s="20">
        <v>9.2234599999999993</v>
      </c>
      <c r="F61" s="20">
        <v>7.4311879999999997</v>
      </c>
      <c r="G61" s="20">
        <v>8.4077199999999994</v>
      </c>
      <c r="H61" s="21">
        <f t="shared" si="2"/>
        <v>8.4595309999999984</v>
      </c>
      <c r="I61" s="2">
        <f t="shared" si="3"/>
        <v>1.2569999999999999E-4</v>
      </c>
    </row>
    <row r="62" spans="1:9" x14ac:dyDescent="0.2">
      <c r="A62" s="13">
        <v>60</v>
      </c>
      <c r="B62" s="14" t="s">
        <v>84</v>
      </c>
      <c r="C62" s="14" t="s">
        <v>85</v>
      </c>
      <c r="D62" s="20">
        <v>18.691991999999999</v>
      </c>
      <c r="E62" s="20">
        <v>19.307312</v>
      </c>
      <c r="F62" s="20">
        <v>19.685372000000001</v>
      </c>
      <c r="G62" s="20">
        <v>18.464939999999999</v>
      </c>
      <c r="H62" s="21">
        <f t="shared" si="2"/>
        <v>19.037403999999999</v>
      </c>
      <c r="I62" s="2">
        <f t="shared" si="3"/>
        <v>2.8299999999999999E-4</v>
      </c>
    </row>
    <row r="63" spans="1:9" x14ac:dyDescent="0.2">
      <c r="A63" s="13">
        <v>61</v>
      </c>
      <c r="B63" s="14" t="s">
        <v>86</v>
      </c>
      <c r="C63" s="14" t="s">
        <v>87</v>
      </c>
      <c r="D63" s="20">
        <v>24.794820000000001</v>
      </c>
      <c r="E63" s="20">
        <v>24.443476</v>
      </c>
      <c r="F63" s="20">
        <v>21.561384</v>
      </c>
      <c r="G63" s="20">
        <v>20.179832000000001</v>
      </c>
      <c r="H63" s="21">
        <f t="shared" si="2"/>
        <v>22.744878000000003</v>
      </c>
      <c r="I63" s="2">
        <f t="shared" si="3"/>
        <v>3.3809999999999998E-4</v>
      </c>
    </row>
    <row r="64" spans="1:9" x14ac:dyDescent="0.2">
      <c r="A64" s="13">
        <v>62</v>
      </c>
      <c r="B64" s="14" t="s">
        <v>219</v>
      </c>
      <c r="C64" s="14" t="s">
        <v>88</v>
      </c>
      <c r="D64" s="20">
        <v>47.749167999999997</v>
      </c>
      <c r="E64" s="20">
        <v>53.235776000000001</v>
      </c>
      <c r="F64" s="20">
        <v>48.702964000000001</v>
      </c>
      <c r="G64" s="20">
        <v>50.233884000000003</v>
      </c>
      <c r="H64" s="21">
        <f t="shared" si="2"/>
        <v>49.980447999999996</v>
      </c>
      <c r="I64" s="2">
        <f t="shared" si="3"/>
        <v>7.4290000000000001E-4</v>
      </c>
    </row>
    <row r="65" spans="1:9" x14ac:dyDescent="0.2">
      <c r="A65" s="13">
        <v>63</v>
      </c>
      <c r="B65" s="14" t="s">
        <v>89</v>
      </c>
      <c r="C65" s="14" t="s">
        <v>90</v>
      </c>
      <c r="D65" s="20">
        <v>59.058267999999998</v>
      </c>
      <c r="E65" s="20">
        <v>61.606140000000003</v>
      </c>
      <c r="F65" s="20">
        <v>58.623567999999999</v>
      </c>
      <c r="G65" s="20">
        <v>50.499988000000002</v>
      </c>
      <c r="H65" s="21">
        <f t="shared" si="2"/>
        <v>57.446991000000004</v>
      </c>
      <c r="I65" s="2">
        <f t="shared" si="3"/>
        <v>8.5389999999999999E-4</v>
      </c>
    </row>
    <row r="66" spans="1:9" x14ac:dyDescent="0.2">
      <c r="A66" s="13">
        <v>64</v>
      </c>
      <c r="B66" s="14" t="s">
        <v>220</v>
      </c>
      <c r="C66" s="14" t="s">
        <v>91</v>
      </c>
      <c r="D66" s="20">
        <v>86.692003999999997</v>
      </c>
      <c r="E66" s="20">
        <v>88.291148000000007</v>
      </c>
      <c r="F66" s="20">
        <v>76.885723999999996</v>
      </c>
      <c r="G66" s="20">
        <v>80.704983999999996</v>
      </c>
      <c r="H66" s="21">
        <f t="shared" si="2"/>
        <v>83.143464999999992</v>
      </c>
      <c r="I66" s="2">
        <f t="shared" si="3"/>
        <v>1.2359000000000001E-3</v>
      </c>
    </row>
    <row r="67" spans="1:9" x14ac:dyDescent="0.2">
      <c r="A67" s="13">
        <v>122</v>
      </c>
      <c r="B67" s="14" t="s">
        <v>204</v>
      </c>
      <c r="C67" s="14" t="s">
        <v>165</v>
      </c>
      <c r="D67" s="20">
        <v>4892.2241080000003</v>
      </c>
      <c r="E67" s="20">
        <v>4722.9096159999999</v>
      </c>
      <c r="F67" s="20">
        <v>4826.3571599999996</v>
      </c>
      <c r="G67" s="20">
        <v>4592.2904959999996</v>
      </c>
      <c r="H67" s="21">
        <f t="shared" si="2"/>
        <v>4758.4453450000001</v>
      </c>
      <c r="I67" s="2">
        <f t="shared" si="3"/>
        <v>7.0733299999999999E-2</v>
      </c>
    </row>
    <row r="68" spans="1:9" x14ac:dyDescent="0.2">
      <c r="A68" s="13">
        <v>198</v>
      </c>
      <c r="B68" s="14" t="s">
        <v>253</v>
      </c>
      <c r="C68" s="14" t="s">
        <v>254</v>
      </c>
      <c r="D68" s="22">
        <v>0</v>
      </c>
      <c r="E68" s="22">
        <v>0</v>
      </c>
      <c r="F68" s="22">
        <v>0</v>
      </c>
      <c r="G68" s="22">
        <v>2.332544</v>
      </c>
      <c r="H68" s="21">
        <f t="shared" ref="H68:H100" si="4">AVERAGE(D68:G68)</f>
        <v>0.58313599999999999</v>
      </c>
      <c r="I68" s="2">
        <f t="shared" ref="I68:I100" si="5">ROUND(H68/H$139,7)</f>
        <v>8.6999999999999997E-6</v>
      </c>
    </row>
    <row r="69" spans="1:9" x14ac:dyDescent="0.2">
      <c r="A69" s="13">
        <v>66</v>
      </c>
      <c r="B69" s="14" t="s">
        <v>221</v>
      </c>
      <c r="C69" s="14" t="s">
        <v>92</v>
      </c>
      <c r="D69" s="20">
        <v>12.467124</v>
      </c>
      <c r="E69" s="20">
        <v>14.281832</v>
      </c>
      <c r="F69" s="20">
        <v>14.385472</v>
      </c>
      <c r="G69" s="20">
        <v>12.811892</v>
      </c>
      <c r="H69" s="21">
        <f t="shared" si="4"/>
        <v>13.48658</v>
      </c>
      <c r="I69" s="2">
        <f t="shared" si="5"/>
        <v>2.0049999999999999E-4</v>
      </c>
    </row>
    <row r="70" spans="1:9" x14ac:dyDescent="0.2">
      <c r="A70" s="13">
        <v>67</v>
      </c>
      <c r="B70" s="14" t="s">
        <v>222</v>
      </c>
      <c r="C70" s="14" t="s">
        <v>93</v>
      </c>
      <c r="D70" s="20">
        <v>1307.511444</v>
      </c>
      <c r="E70" s="20">
        <v>1405.0244279999999</v>
      </c>
      <c r="F70" s="20">
        <v>1203.7322360000001</v>
      </c>
      <c r="G70" s="20">
        <v>1212.6050600000001</v>
      </c>
      <c r="H70" s="21">
        <f t="shared" si="4"/>
        <v>1282.218292</v>
      </c>
      <c r="I70" s="2">
        <f t="shared" si="5"/>
        <v>1.9059900000000001E-2</v>
      </c>
    </row>
    <row r="71" spans="1:9" x14ac:dyDescent="0.2">
      <c r="A71" s="13">
        <v>123</v>
      </c>
      <c r="B71" s="14" t="s">
        <v>166</v>
      </c>
      <c r="C71" s="14" t="s">
        <v>205</v>
      </c>
      <c r="D71" s="20">
        <v>321.43873200000002</v>
      </c>
      <c r="E71" s="20">
        <v>342.78228000000001</v>
      </c>
      <c r="F71" s="20">
        <v>308.20419600000002</v>
      </c>
      <c r="G71" s="20">
        <v>317.79017199999998</v>
      </c>
      <c r="H71" s="21">
        <f t="shared" si="4"/>
        <v>322.55384500000002</v>
      </c>
      <c r="I71" s="2">
        <f t="shared" si="5"/>
        <v>4.7946999999999998E-3</v>
      </c>
    </row>
    <row r="72" spans="1:9" x14ac:dyDescent="0.2">
      <c r="A72" s="13">
        <v>193</v>
      </c>
      <c r="B72" s="14" t="s">
        <v>279</v>
      </c>
      <c r="C72" s="14" t="s">
        <v>249</v>
      </c>
      <c r="D72" s="22">
        <v>0</v>
      </c>
      <c r="E72" s="22">
        <v>0</v>
      </c>
      <c r="F72" s="22">
        <v>0</v>
      </c>
      <c r="G72" s="22">
        <v>0</v>
      </c>
      <c r="H72" s="21">
        <f t="shared" si="4"/>
        <v>0</v>
      </c>
      <c r="I72" s="2">
        <f t="shared" si="5"/>
        <v>0</v>
      </c>
    </row>
    <row r="73" spans="1:9" x14ac:dyDescent="0.2">
      <c r="A73" s="13">
        <v>69</v>
      </c>
      <c r="B73" s="14" t="s">
        <v>94</v>
      </c>
      <c r="C73" s="14" t="s">
        <v>95</v>
      </c>
      <c r="D73" s="20">
        <v>34.462192000000002</v>
      </c>
      <c r="E73" s="20">
        <v>38.824232000000002</v>
      </c>
      <c r="F73" s="20">
        <v>31.541708</v>
      </c>
      <c r="G73" s="20">
        <v>34.487971999999999</v>
      </c>
      <c r="H73" s="21">
        <f t="shared" si="4"/>
        <v>34.829025999999999</v>
      </c>
      <c r="I73" s="2">
        <f t="shared" si="5"/>
        <v>5.1769999999999995E-4</v>
      </c>
    </row>
    <row r="74" spans="1:9" x14ac:dyDescent="0.2">
      <c r="A74" s="13">
        <v>205</v>
      </c>
      <c r="B74" s="14" t="s">
        <v>270</v>
      </c>
      <c r="C74" s="14" t="s">
        <v>271</v>
      </c>
      <c r="D74" s="22">
        <v>5.3064E-2</v>
      </c>
      <c r="E74" s="22">
        <v>1.6079840000000001</v>
      </c>
      <c r="F74" s="20">
        <v>1.3964080000000001</v>
      </c>
      <c r="G74" s="20">
        <v>1.526448</v>
      </c>
      <c r="H74" s="21">
        <f t="shared" si="4"/>
        <v>1.1459760000000001</v>
      </c>
      <c r="I74" s="2">
        <f t="shared" si="5"/>
        <v>1.7E-5</v>
      </c>
    </row>
    <row r="75" spans="1:9" x14ac:dyDescent="0.2">
      <c r="A75" s="13">
        <v>70</v>
      </c>
      <c r="B75" s="14" t="s">
        <v>96</v>
      </c>
      <c r="C75" s="14" t="s">
        <v>97</v>
      </c>
      <c r="D75" s="20">
        <v>253.41585599999999</v>
      </c>
      <c r="E75" s="20">
        <v>273.00656800000002</v>
      </c>
      <c r="F75" s="20">
        <v>227.5727</v>
      </c>
      <c r="G75" s="20">
        <v>241.42516800000001</v>
      </c>
      <c r="H75" s="21">
        <f t="shared" si="4"/>
        <v>248.855073</v>
      </c>
      <c r="I75" s="2">
        <f t="shared" si="5"/>
        <v>3.6992000000000001E-3</v>
      </c>
    </row>
    <row r="76" spans="1:9" x14ac:dyDescent="0.2">
      <c r="A76" s="13">
        <v>202</v>
      </c>
      <c r="B76" s="14" t="s">
        <v>262</v>
      </c>
      <c r="C76" s="14" t="s">
        <v>263</v>
      </c>
      <c r="D76" s="20">
        <v>7.1838759999999997</v>
      </c>
      <c r="E76" s="20">
        <v>7.5909880000000003</v>
      </c>
      <c r="F76" s="20">
        <v>4.5730399999999998</v>
      </c>
      <c r="G76" s="20">
        <v>9.6321440000000003</v>
      </c>
      <c r="H76" s="21">
        <f t="shared" si="4"/>
        <v>7.245012</v>
      </c>
      <c r="I76" s="2">
        <f t="shared" si="5"/>
        <v>1.077E-4</v>
      </c>
    </row>
    <row r="77" spans="1:9" x14ac:dyDescent="0.2">
      <c r="A77" s="13">
        <v>207</v>
      </c>
      <c r="B77" s="14" t="s">
        <v>276</v>
      </c>
      <c r="C77" s="24" t="s">
        <v>277</v>
      </c>
      <c r="D77" s="22">
        <v>0</v>
      </c>
      <c r="E77" s="20">
        <v>0.93458799999999997</v>
      </c>
      <c r="F77" s="20">
        <v>1.155508</v>
      </c>
      <c r="G77" s="20">
        <v>0.96321599999999996</v>
      </c>
      <c r="H77" s="21">
        <f>AVERAGE(D77:G77)</f>
        <v>0.76332800000000001</v>
      </c>
      <c r="I77" s="2">
        <f>ROUND(H77/H$139,7)</f>
        <v>1.13E-5</v>
      </c>
    </row>
    <row r="78" spans="1:9" x14ac:dyDescent="0.2">
      <c r="A78" s="13">
        <v>71</v>
      </c>
      <c r="B78" s="14" t="s">
        <v>98</v>
      </c>
      <c r="C78" s="14" t="s">
        <v>99</v>
      </c>
      <c r="D78" s="20">
        <v>60.928364000000002</v>
      </c>
      <c r="E78" s="20">
        <v>63.319251999999999</v>
      </c>
      <c r="F78" s="20">
        <v>61.482247999999998</v>
      </c>
      <c r="G78" s="20">
        <v>55.083824</v>
      </c>
      <c r="H78" s="21">
        <f t="shared" si="4"/>
        <v>60.203421999999996</v>
      </c>
      <c r="I78" s="2">
        <f t="shared" si="5"/>
        <v>8.9490000000000001E-4</v>
      </c>
    </row>
    <row r="79" spans="1:9" x14ac:dyDescent="0.2">
      <c r="A79" s="13">
        <v>72</v>
      </c>
      <c r="B79" s="14" t="s">
        <v>100</v>
      </c>
      <c r="C79" s="14" t="s">
        <v>101</v>
      </c>
      <c r="D79" s="20">
        <v>21.227152</v>
      </c>
      <c r="E79" s="20">
        <v>25.72756</v>
      </c>
      <c r="F79" s="20">
        <v>20.285620000000002</v>
      </c>
      <c r="G79" s="20">
        <v>21.809072</v>
      </c>
      <c r="H79" s="21">
        <f t="shared" si="4"/>
        <v>22.262350999999999</v>
      </c>
      <c r="I79" s="2">
        <f t="shared" si="5"/>
        <v>3.3090000000000002E-4</v>
      </c>
    </row>
    <row r="80" spans="1:9" x14ac:dyDescent="0.2">
      <c r="A80" s="13">
        <v>125</v>
      </c>
      <c r="B80" s="14" t="s">
        <v>167</v>
      </c>
      <c r="C80" s="14" t="s">
        <v>168</v>
      </c>
      <c r="D80" s="20">
        <v>103.05122799999999</v>
      </c>
      <c r="E80" s="20">
        <v>110.66094</v>
      </c>
      <c r="F80" s="20">
        <v>98.863900000000001</v>
      </c>
      <c r="G80" s="20">
        <v>102.67791200000001</v>
      </c>
      <c r="H80" s="21">
        <f t="shared" si="4"/>
        <v>103.81349499999999</v>
      </c>
      <c r="I80" s="2">
        <f t="shared" si="5"/>
        <v>1.5432E-3</v>
      </c>
    </row>
    <row r="81" spans="1:9" x14ac:dyDescent="0.2">
      <c r="A81" s="13">
        <v>73</v>
      </c>
      <c r="B81" s="14" t="s">
        <v>102</v>
      </c>
      <c r="C81" s="14" t="s">
        <v>103</v>
      </c>
      <c r="D81" s="20">
        <v>20.00056</v>
      </c>
      <c r="E81" s="20">
        <v>20.324259999999999</v>
      </c>
      <c r="F81" s="20">
        <v>19.027104000000001</v>
      </c>
      <c r="G81" s="20">
        <v>19.958127999999999</v>
      </c>
      <c r="H81" s="21">
        <f t="shared" si="4"/>
        <v>19.827513</v>
      </c>
      <c r="I81" s="2">
        <f t="shared" si="5"/>
        <v>2.9470000000000001E-4</v>
      </c>
    </row>
    <row r="82" spans="1:9" x14ac:dyDescent="0.2">
      <c r="A82" s="13">
        <v>177</v>
      </c>
      <c r="B82" s="14" t="s">
        <v>207</v>
      </c>
      <c r="C82" s="14" t="s">
        <v>208</v>
      </c>
      <c r="D82" s="20">
        <v>12.367692</v>
      </c>
      <c r="E82" s="20">
        <v>12.651648</v>
      </c>
      <c r="F82" s="20">
        <v>12.249207999999999</v>
      </c>
      <c r="G82" s="20">
        <v>12.85646</v>
      </c>
      <c r="H82" s="21">
        <f t="shared" si="4"/>
        <v>12.531251999999999</v>
      </c>
      <c r="I82" s="2">
        <f t="shared" si="5"/>
        <v>1.863E-4</v>
      </c>
    </row>
    <row r="83" spans="1:9" x14ac:dyDescent="0.2">
      <c r="A83" s="13">
        <v>74</v>
      </c>
      <c r="B83" s="14" t="s">
        <v>223</v>
      </c>
      <c r="C83" s="14" t="s">
        <v>104</v>
      </c>
      <c r="D83" s="20">
        <v>238.41041200000001</v>
      </c>
      <c r="E83" s="20">
        <v>268.35158799999999</v>
      </c>
      <c r="F83" s="20">
        <v>214.65026399999999</v>
      </c>
      <c r="G83" s="20">
        <v>225.75365199999999</v>
      </c>
      <c r="H83" s="21">
        <f t="shared" si="4"/>
        <v>236.79147900000001</v>
      </c>
      <c r="I83" s="2">
        <f t="shared" si="5"/>
        <v>3.5198999999999999E-3</v>
      </c>
    </row>
    <row r="84" spans="1:9" x14ac:dyDescent="0.2">
      <c r="A84" s="13">
        <v>196</v>
      </c>
      <c r="B84" s="14" t="s">
        <v>250</v>
      </c>
      <c r="C84" s="14" t="s">
        <v>251</v>
      </c>
      <c r="D84" s="22">
        <v>0</v>
      </c>
      <c r="E84" s="22">
        <v>0</v>
      </c>
      <c r="F84" s="22">
        <v>0</v>
      </c>
      <c r="G84" s="22">
        <v>2.6981039999999998</v>
      </c>
      <c r="H84" s="21">
        <f t="shared" si="4"/>
        <v>0.67452599999999996</v>
      </c>
      <c r="I84" s="2">
        <f t="shared" si="5"/>
        <v>1.0000000000000001E-5</v>
      </c>
    </row>
    <row r="85" spans="1:9" x14ac:dyDescent="0.2">
      <c r="A85" s="13">
        <v>75</v>
      </c>
      <c r="B85" s="14" t="s">
        <v>105</v>
      </c>
      <c r="C85" s="14" t="s">
        <v>106</v>
      </c>
      <c r="D85" s="20">
        <v>396.30759999999998</v>
      </c>
      <c r="E85" s="20">
        <v>393.09552000000002</v>
      </c>
      <c r="F85" s="20">
        <v>391.46916399999998</v>
      </c>
      <c r="G85" s="20">
        <v>364.87151599999999</v>
      </c>
      <c r="H85" s="21">
        <f t="shared" si="4"/>
        <v>386.43594999999999</v>
      </c>
      <c r="I85" s="2">
        <f t="shared" si="5"/>
        <v>5.7442999999999999E-3</v>
      </c>
    </row>
    <row r="86" spans="1:9" x14ac:dyDescent="0.2">
      <c r="A86" s="13">
        <v>76</v>
      </c>
      <c r="B86" s="14" t="s">
        <v>224</v>
      </c>
      <c r="C86" s="14" t="s">
        <v>107</v>
      </c>
      <c r="D86" s="20">
        <v>18.000503999999999</v>
      </c>
      <c r="E86" s="20">
        <v>18.855039999999999</v>
      </c>
      <c r="F86" s="20">
        <v>15.597324</v>
      </c>
      <c r="G86" s="20">
        <v>16.692992</v>
      </c>
      <c r="H86" s="21">
        <f t="shared" si="4"/>
        <v>17.286465</v>
      </c>
      <c r="I86" s="2">
        <f t="shared" si="5"/>
        <v>2.5700000000000001E-4</v>
      </c>
    </row>
    <row r="87" spans="1:9" x14ac:dyDescent="0.2">
      <c r="A87" s="13">
        <v>142</v>
      </c>
      <c r="B87" s="14" t="s">
        <v>243</v>
      </c>
      <c r="C87" s="14" t="s">
        <v>183</v>
      </c>
      <c r="D87" s="20">
        <v>37.586523999999997</v>
      </c>
      <c r="E87" s="20">
        <v>38.383628000000002</v>
      </c>
      <c r="F87" s="20">
        <v>32.000812000000003</v>
      </c>
      <c r="G87" s="20">
        <v>33.792416000000003</v>
      </c>
      <c r="H87" s="21">
        <f t="shared" si="4"/>
        <v>35.440845000000003</v>
      </c>
      <c r="I87" s="2">
        <f t="shared" si="5"/>
        <v>5.2680000000000001E-4</v>
      </c>
    </row>
    <row r="88" spans="1:9" x14ac:dyDescent="0.2">
      <c r="A88" s="13">
        <v>172</v>
      </c>
      <c r="B88" s="14" t="s">
        <v>199</v>
      </c>
      <c r="C88" s="14" t="s">
        <v>200</v>
      </c>
      <c r="D88" s="20">
        <v>94.605360000000005</v>
      </c>
      <c r="E88" s="20">
        <v>97.134156000000004</v>
      </c>
      <c r="F88" s="20">
        <v>91.496896000000007</v>
      </c>
      <c r="G88" s="20">
        <v>86.013435999999999</v>
      </c>
      <c r="H88" s="21">
        <f t="shared" si="4"/>
        <v>92.312462000000011</v>
      </c>
      <c r="I88" s="2">
        <f t="shared" si="5"/>
        <v>1.3722000000000001E-3</v>
      </c>
    </row>
    <row r="89" spans="1:9" x14ac:dyDescent="0.2">
      <c r="A89" s="13">
        <v>77</v>
      </c>
      <c r="B89" s="14" t="s">
        <v>108</v>
      </c>
      <c r="C89" s="14" t="s">
        <v>109</v>
      </c>
      <c r="D89" s="20">
        <v>120.28593600000001</v>
      </c>
      <c r="E89" s="20">
        <v>131.19648000000001</v>
      </c>
      <c r="F89" s="20">
        <v>114.280676</v>
      </c>
      <c r="G89" s="20">
        <v>116.628212</v>
      </c>
      <c r="H89" s="21">
        <f t="shared" si="4"/>
        <v>120.59782600000001</v>
      </c>
      <c r="I89" s="2">
        <f t="shared" si="5"/>
        <v>1.7926999999999999E-3</v>
      </c>
    </row>
    <row r="90" spans="1:9" x14ac:dyDescent="0.2">
      <c r="A90" s="13">
        <v>78</v>
      </c>
      <c r="B90" s="14" t="s">
        <v>225</v>
      </c>
      <c r="C90" s="14" t="s">
        <v>110</v>
      </c>
      <c r="D90" s="20">
        <v>20.339344000000001</v>
      </c>
      <c r="E90" s="20">
        <v>21.385771999999999</v>
      </c>
      <c r="F90" s="20">
        <v>23.727696000000002</v>
      </c>
      <c r="G90" s="20">
        <v>20.863959999999999</v>
      </c>
      <c r="H90" s="21">
        <f t="shared" si="4"/>
        <v>21.579192999999997</v>
      </c>
      <c r="I90" s="2">
        <f t="shared" si="5"/>
        <v>3.2079999999999999E-4</v>
      </c>
    </row>
    <row r="91" spans="1:9" x14ac:dyDescent="0.2">
      <c r="A91" s="13">
        <v>155</v>
      </c>
      <c r="B91" s="14" t="s">
        <v>244</v>
      </c>
      <c r="C91" s="14" t="s">
        <v>191</v>
      </c>
      <c r="D91" s="20">
        <v>0.104084</v>
      </c>
      <c r="E91" s="20">
        <v>9.7951999999999997E-2</v>
      </c>
      <c r="F91" s="20">
        <v>4.0177399999999999</v>
      </c>
      <c r="G91" s="20">
        <v>9.1831999999999997E-2</v>
      </c>
      <c r="H91" s="21">
        <f t="shared" si="4"/>
        <v>1.0779019999999999</v>
      </c>
      <c r="I91" s="2">
        <f t="shared" si="5"/>
        <v>1.5999999999999999E-5</v>
      </c>
    </row>
    <row r="92" spans="1:9" x14ac:dyDescent="0.2">
      <c r="A92" s="13">
        <v>79</v>
      </c>
      <c r="B92" s="14" t="s">
        <v>226</v>
      </c>
      <c r="C92" s="14" t="s">
        <v>111</v>
      </c>
      <c r="D92" s="20">
        <v>18.557908000000001</v>
      </c>
      <c r="E92" s="20">
        <v>20.328992</v>
      </c>
      <c r="F92" s="20">
        <v>17.523164000000001</v>
      </c>
      <c r="G92" s="20">
        <v>17.321148000000001</v>
      </c>
      <c r="H92" s="21">
        <f t="shared" si="4"/>
        <v>18.432803</v>
      </c>
      <c r="I92" s="2">
        <f t="shared" si="5"/>
        <v>2.7399999999999999E-4</v>
      </c>
    </row>
    <row r="93" spans="1:9" x14ac:dyDescent="0.2">
      <c r="A93" s="13">
        <v>126</v>
      </c>
      <c r="B93" s="14" t="s">
        <v>237</v>
      </c>
      <c r="C93" s="14" t="s">
        <v>169</v>
      </c>
      <c r="D93" s="20">
        <v>79.035315999999995</v>
      </c>
      <c r="E93" s="20">
        <v>79.341424000000004</v>
      </c>
      <c r="F93" s="20">
        <v>114.976724</v>
      </c>
      <c r="G93" s="20">
        <v>69.533079999999998</v>
      </c>
      <c r="H93" s="21">
        <f t="shared" si="4"/>
        <v>85.72163599999999</v>
      </c>
      <c r="I93" s="2">
        <f t="shared" si="5"/>
        <v>1.2742000000000001E-3</v>
      </c>
    </row>
    <row r="94" spans="1:9" x14ac:dyDescent="0.2">
      <c r="A94" s="13">
        <v>80</v>
      </c>
      <c r="B94" s="14" t="s">
        <v>227</v>
      </c>
      <c r="C94" s="14" t="s">
        <v>112</v>
      </c>
      <c r="D94" s="20">
        <v>1.2930999999999999</v>
      </c>
      <c r="E94" s="20">
        <v>1.66316</v>
      </c>
      <c r="F94" s="20">
        <v>1.487544</v>
      </c>
      <c r="G94" s="20">
        <v>0.97758400000000001</v>
      </c>
      <c r="H94" s="21">
        <f t="shared" si="4"/>
        <v>1.3553470000000001</v>
      </c>
      <c r="I94" s="2">
        <f t="shared" si="5"/>
        <v>2.0100000000000001E-5</v>
      </c>
    </row>
    <row r="95" spans="1:9" x14ac:dyDescent="0.2">
      <c r="A95" s="13">
        <v>127</v>
      </c>
      <c r="B95" s="14" t="s">
        <v>238</v>
      </c>
      <c r="C95" s="14" t="s">
        <v>170</v>
      </c>
      <c r="D95" s="20">
        <v>158.87556000000001</v>
      </c>
      <c r="E95" s="20">
        <v>158.65614400000001</v>
      </c>
      <c r="F95" s="20">
        <v>169.532724</v>
      </c>
      <c r="G95" s="20">
        <v>152.75618800000001</v>
      </c>
      <c r="H95" s="21">
        <f t="shared" si="4"/>
        <v>159.95515399999999</v>
      </c>
      <c r="I95" s="2">
        <f t="shared" si="5"/>
        <v>2.3777E-3</v>
      </c>
    </row>
    <row r="96" spans="1:9" x14ac:dyDescent="0.2">
      <c r="A96" s="13">
        <v>81</v>
      </c>
      <c r="B96" s="14" t="s">
        <v>113</v>
      </c>
      <c r="C96" s="14" t="s">
        <v>114</v>
      </c>
      <c r="D96" s="20">
        <v>118.148296</v>
      </c>
      <c r="E96" s="20">
        <v>114.07126</v>
      </c>
      <c r="F96" s="20">
        <v>104.04750799999999</v>
      </c>
      <c r="G96" s="20">
        <v>103.973848</v>
      </c>
      <c r="H96" s="21">
        <f t="shared" si="4"/>
        <v>110.060228</v>
      </c>
      <c r="I96" s="2">
        <f t="shared" si="5"/>
        <v>1.6360000000000001E-3</v>
      </c>
    </row>
    <row r="97" spans="1:9" x14ac:dyDescent="0.2">
      <c r="A97" s="13">
        <v>82</v>
      </c>
      <c r="B97" s="14" t="s">
        <v>115</v>
      </c>
      <c r="C97" s="14" t="s">
        <v>116</v>
      </c>
      <c r="D97" s="20">
        <v>44.963571999999999</v>
      </c>
      <c r="E97" s="20">
        <v>44.853192</v>
      </c>
      <c r="F97" s="20">
        <v>44.279052</v>
      </c>
      <c r="G97" s="20">
        <v>43.788632</v>
      </c>
      <c r="H97" s="21">
        <f t="shared" si="4"/>
        <v>44.471112000000005</v>
      </c>
      <c r="I97" s="2">
        <f t="shared" si="5"/>
        <v>6.6109999999999997E-4</v>
      </c>
    </row>
    <row r="98" spans="1:9" x14ac:dyDescent="0.2">
      <c r="A98" s="13">
        <v>182</v>
      </c>
      <c r="B98" s="14" t="s">
        <v>211</v>
      </c>
      <c r="C98" s="14" t="s">
        <v>212</v>
      </c>
      <c r="D98" s="20">
        <v>4.8980000000000003E-2</v>
      </c>
      <c r="E98" s="20">
        <v>3.2652E-2</v>
      </c>
      <c r="F98" s="20">
        <v>2.8583999999999998E-2</v>
      </c>
      <c r="G98" s="20">
        <v>3.2652E-2</v>
      </c>
      <c r="H98" s="21">
        <f t="shared" si="4"/>
        <v>3.5716999999999999E-2</v>
      </c>
      <c r="I98" s="2">
        <f t="shared" si="5"/>
        <v>4.9999999999999998E-7</v>
      </c>
    </row>
    <row r="99" spans="1:9" x14ac:dyDescent="0.2">
      <c r="A99" s="13">
        <v>83</v>
      </c>
      <c r="B99" s="14" t="s">
        <v>117</v>
      </c>
      <c r="C99" s="14" t="s">
        <v>118</v>
      </c>
      <c r="D99" s="20">
        <v>3.0687440000000001</v>
      </c>
      <c r="E99" s="20">
        <v>3.7399119999999999</v>
      </c>
      <c r="F99" s="20">
        <v>1.0740959999999999</v>
      </c>
      <c r="G99" s="20">
        <v>0.99668400000000001</v>
      </c>
      <c r="H99" s="21">
        <f t="shared" si="4"/>
        <v>2.219859</v>
      </c>
      <c r="I99" s="2">
        <f t="shared" si="5"/>
        <v>3.3000000000000003E-5</v>
      </c>
    </row>
    <row r="100" spans="1:9" x14ac:dyDescent="0.2">
      <c r="A100" s="13">
        <v>85</v>
      </c>
      <c r="B100" s="14" t="s">
        <v>119</v>
      </c>
      <c r="C100" s="14" t="s">
        <v>120</v>
      </c>
      <c r="D100" s="20">
        <v>29.357963999999999</v>
      </c>
      <c r="E100" s="20">
        <v>33.706440000000001</v>
      </c>
      <c r="F100" s="20">
        <v>34.261519999999997</v>
      </c>
      <c r="G100" s="20">
        <v>22.683496000000002</v>
      </c>
      <c r="H100" s="21">
        <f t="shared" si="4"/>
        <v>30.002354999999998</v>
      </c>
      <c r="I100" s="2">
        <f t="shared" si="5"/>
        <v>4.46E-4</v>
      </c>
    </row>
    <row r="101" spans="1:9" x14ac:dyDescent="0.2">
      <c r="A101" s="13">
        <v>86</v>
      </c>
      <c r="B101" s="14" t="s">
        <v>121</v>
      </c>
      <c r="C101" s="14" t="s">
        <v>122</v>
      </c>
      <c r="D101" s="20">
        <v>518.45149600000002</v>
      </c>
      <c r="E101" s="20">
        <v>500.51712800000001</v>
      </c>
      <c r="F101" s="20">
        <v>515.38015600000006</v>
      </c>
      <c r="G101" s="20">
        <v>489.35885999999999</v>
      </c>
      <c r="H101" s="21">
        <f t="shared" ref="H101:H132" si="6">AVERAGE(D101:G101)</f>
        <v>505.92691000000008</v>
      </c>
      <c r="I101" s="2">
        <f t="shared" ref="I101:I132" si="7">ROUND(H101/H$139,7)</f>
        <v>7.5205000000000003E-3</v>
      </c>
    </row>
    <row r="102" spans="1:9" x14ac:dyDescent="0.2">
      <c r="A102" s="13">
        <v>128</v>
      </c>
      <c r="B102" s="14" t="s">
        <v>171</v>
      </c>
      <c r="C102" s="14" t="s">
        <v>172</v>
      </c>
      <c r="D102" s="20">
        <v>191.822024</v>
      </c>
      <c r="E102" s="20">
        <v>190.06010000000001</v>
      </c>
      <c r="F102" s="20">
        <v>214.98276799999999</v>
      </c>
      <c r="G102" s="20">
        <v>191.93842799999999</v>
      </c>
      <c r="H102" s="21">
        <f t="shared" si="6"/>
        <v>197.20083</v>
      </c>
      <c r="I102" s="2">
        <f t="shared" si="7"/>
        <v>2.9313E-3</v>
      </c>
    </row>
    <row r="103" spans="1:9" x14ac:dyDescent="0.2">
      <c r="A103" s="13">
        <v>88</v>
      </c>
      <c r="B103" s="14" t="s">
        <v>123</v>
      </c>
      <c r="C103" s="14" t="s">
        <v>124</v>
      </c>
      <c r="D103" s="20">
        <v>42.482047999999999</v>
      </c>
      <c r="E103" s="20">
        <v>43.466043999999997</v>
      </c>
      <c r="F103" s="20">
        <v>40.505155999999999</v>
      </c>
      <c r="G103" s="20">
        <v>45.876016</v>
      </c>
      <c r="H103" s="21">
        <f t="shared" si="6"/>
        <v>43.082315999999999</v>
      </c>
      <c r="I103" s="2">
        <f t="shared" si="7"/>
        <v>6.4039999999999995E-4</v>
      </c>
    </row>
    <row r="104" spans="1:9" x14ac:dyDescent="0.2">
      <c r="A104" s="13">
        <v>89</v>
      </c>
      <c r="B104" s="14" t="s">
        <v>228</v>
      </c>
      <c r="C104" s="14" t="s">
        <v>125</v>
      </c>
      <c r="D104" s="20">
        <v>99.503832000000003</v>
      </c>
      <c r="E104" s="20">
        <v>109.91267999999999</v>
      </c>
      <c r="F104" s="20">
        <v>91.822271999999998</v>
      </c>
      <c r="G104" s="20">
        <v>94.367059999999995</v>
      </c>
      <c r="H104" s="21">
        <f t="shared" si="6"/>
        <v>98.901460999999998</v>
      </c>
      <c r="I104" s="2">
        <f t="shared" si="7"/>
        <v>1.4701E-3</v>
      </c>
    </row>
    <row r="105" spans="1:9" x14ac:dyDescent="0.2">
      <c r="A105" s="13">
        <v>90</v>
      </c>
      <c r="B105" s="14" t="s">
        <v>229</v>
      </c>
      <c r="C105" s="14" t="s">
        <v>126</v>
      </c>
      <c r="D105" s="20">
        <v>71.843603999999999</v>
      </c>
      <c r="E105" s="20">
        <v>74.385611999999995</v>
      </c>
      <c r="F105" s="20">
        <v>71.343692000000004</v>
      </c>
      <c r="G105" s="20">
        <v>63.871884000000001</v>
      </c>
      <c r="H105" s="21">
        <f t="shared" si="6"/>
        <v>70.361198000000002</v>
      </c>
      <c r="I105" s="2">
        <f t="shared" si="7"/>
        <v>1.0459E-3</v>
      </c>
    </row>
    <row r="106" spans="1:9" x14ac:dyDescent="0.2">
      <c r="A106" s="13">
        <v>91</v>
      </c>
      <c r="B106" s="14" t="s">
        <v>127</v>
      </c>
      <c r="C106" s="14" t="s">
        <v>128</v>
      </c>
      <c r="D106" s="20">
        <v>286.90409199999999</v>
      </c>
      <c r="E106" s="20">
        <v>286.68750399999999</v>
      </c>
      <c r="F106" s="20">
        <v>282.99567200000001</v>
      </c>
      <c r="G106" s="20">
        <v>266.66449599999999</v>
      </c>
      <c r="H106" s="21">
        <f t="shared" si="6"/>
        <v>280.81294100000002</v>
      </c>
      <c r="I106" s="2">
        <f t="shared" si="7"/>
        <v>4.1742000000000003E-3</v>
      </c>
    </row>
    <row r="107" spans="1:9" x14ac:dyDescent="0.2">
      <c r="A107" s="13">
        <v>158</v>
      </c>
      <c r="B107" s="14" t="s">
        <v>258</v>
      </c>
      <c r="C107" s="14" t="s">
        <v>192</v>
      </c>
      <c r="D107" s="20">
        <v>153.569388</v>
      </c>
      <c r="E107" s="20">
        <v>153.43570800000001</v>
      </c>
      <c r="F107" s="20">
        <v>153.733724</v>
      </c>
      <c r="G107" s="20">
        <v>145.96659199999999</v>
      </c>
      <c r="H107" s="21">
        <f t="shared" si="6"/>
        <v>151.67635300000001</v>
      </c>
      <c r="I107" s="2">
        <f t="shared" si="7"/>
        <v>2.2545999999999998E-3</v>
      </c>
    </row>
    <row r="108" spans="1:9" x14ac:dyDescent="0.2">
      <c r="A108" s="13">
        <v>2</v>
      </c>
      <c r="B108" s="14" t="s">
        <v>201</v>
      </c>
      <c r="C108" s="14" t="s">
        <v>3</v>
      </c>
      <c r="D108" s="20">
        <v>23701.825872000001</v>
      </c>
      <c r="E108" s="20">
        <v>24646.989195999999</v>
      </c>
      <c r="F108" s="20">
        <v>23022.578844</v>
      </c>
      <c r="G108" s="20">
        <v>23082.254892000001</v>
      </c>
      <c r="H108" s="21">
        <f t="shared" si="6"/>
        <v>23613.412200999999</v>
      </c>
      <c r="I108" s="2">
        <f t="shared" si="7"/>
        <v>0.35100819999999999</v>
      </c>
    </row>
    <row r="109" spans="1:9" x14ac:dyDescent="0.2">
      <c r="A109" s="13">
        <v>145</v>
      </c>
      <c r="B109" s="14" t="s">
        <v>184</v>
      </c>
      <c r="C109" s="14" t="s">
        <v>185</v>
      </c>
      <c r="D109" s="20">
        <v>4.6974400000000003</v>
      </c>
      <c r="E109" s="20">
        <v>6.2140440000000003</v>
      </c>
      <c r="F109" s="20">
        <v>5.0978719999999997</v>
      </c>
      <c r="G109" s="20">
        <v>5.2002560000000004</v>
      </c>
      <c r="H109" s="21">
        <f t="shared" si="6"/>
        <v>5.302403</v>
      </c>
      <c r="I109" s="2">
        <f t="shared" si="7"/>
        <v>7.8800000000000004E-5</v>
      </c>
    </row>
    <row r="110" spans="1:9" x14ac:dyDescent="0.2">
      <c r="A110" s="13">
        <v>92</v>
      </c>
      <c r="B110" s="14" t="s">
        <v>129</v>
      </c>
      <c r="C110" s="14" t="s">
        <v>130</v>
      </c>
      <c r="D110" s="20">
        <v>1419.7798439999999</v>
      </c>
      <c r="E110" s="20">
        <v>1411.3686399999999</v>
      </c>
      <c r="F110" s="20">
        <v>1343.0805399999999</v>
      </c>
      <c r="G110" s="20">
        <v>1251.3765679999999</v>
      </c>
      <c r="H110" s="21">
        <f t="shared" si="6"/>
        <v>1356.401398</v>
      </c>
      <c r="I110" s="2">
        <f t="shared" si="7"/>
        <v>2.0162599999999999E-2</v>
      </c>
    </row>
    <row r="111" spans="1:9" x14ac:dyDescent="0.2">
      <c r="A111" s="13">
        <v>148</v>
      </c>
      <c r="B111" s="14" t="s">
        <v>260</v>
      </c>
      <c r="C111" s="14" t="s">
        <v>188</v>
      </c>
      <c r="D111" s="20">
        <v>47.693640000000002</v>
      </c>
      <c r="E111" s="20">
        <v>46.963363999999999</v>
      </c>
      <c r="F111" s="20">
        <v>44.575671999999997</v>
      </c>
      <c r="G111" s="20">
        <v>41.701251999999997</v>
      </c>
      <c r="H111" s="21">
        <f t="shared" si="6"/>
        <v>45.233481999999995</v>
      </c>
      <c r="I111" s="2">
        <f t="shared" si="7"/>
        <v>6.7239999999999997E-4</v>
      </c>
    </row>
    <row r="112" spans="1:9" x14ac:dyDescent="0.2">
      <c r="A112" s="13">
        <v>199</v>
      </c>
      <c r="B112" s="14" t="s">
        <v>261</v>
      </c>
      <c r="C112" s="14" t="s">
        <v>255</v>
      </c>
      <c r="D112" s="20">
        <v>15.005724000000001</v>
      </c>
      <c r="E112" s="20">
        <v>0.37840800000000002</v>
      </c>
      <c r="F112" s="20">
        <v>2.8729680000000002</v>
      </c>
      <c r="G112" s="20">
        <v>14.234144000000001</v>
      </c>
      <c r="H112" s="21">
        <f t="shared" si="6"/>
        <v>8.1228110000000004</v>
      </c>
      <c r="I112" s="2">
        <f t="shared" si="7"/>
        <v>1.2070000000000001E-4</v>
      </c>
    </row>
    <row r="113" spans="1:9" x14ac:dyDescent="0.2">
      <c r="A113" s="13">
        <v>204</v>
      </c>
      <c r="B113" s="14" t="s">
        <v>268</v>
      </c>
      <c r="C113" s="14" t="s">
        <v>269</v>
      </c>
      <c r="D113" s="20">
        <v>9.3879239999999999</v>
      </c>
      <c r="E113" s="20">
        <v>7.7216760000000004</v>
      </c>
      <c r="F113" s="20">
        <v>10.328163999999999</v>
      </c>
      <c r="G113" s="20">
        <v>6.8598800000000004</v>
      </c>
      <c r="H113" s="21">
        <f t="shared" si="6"/>
        <v>8.5744110000000013</v>
      </c>
      <c r="I113" s="2">
        <f t="shared" si="7"/>
        <v>1.2750000000000001E-4</v>
      </c>
    </row>
    <row r="114" spans="1:9" x14ac:dyDescent="0.2">
      <c r="A114" s="13">
        <v>203</v>
      </c>
      <c r="B114" s="14" t="s">
        <v>266</v>
      </c>
      <c r="C114" s="14" t="s">
        <v>267</v>
      </c>
      <c r="D114" s="22">
        <v>0</v>
      </c>
      <c r="E114" s="22">
        <v>0</v>
      </c>
      <c r="F114" s="22">
        <v>0</v>
      </c>
      <c r="G114" s="22">
        <v>0</v>
      </c>
      <c r="H114" s="21">
        <f t="shared" si="6"/>
        <v>0</v>
      </c>
      <c r="I114" s="2">
        <f t="shared" si="7"/>
        <v>0</v>
      </c>
    </row>
    <row r="115" spans="1:9" x14ac:dyDescent="0.2">
      <c r="A115" s="13">
        <v>94</v>
      </c>
      <c r="B115" s="14" t="s">
        <v>131</v>
      </c>
      <c r="C115" s="14" t="s">
        <v>132</v>
      </c>
      <c r="D115" s="20">
        <v>4.6375159999999997</v>
      </c>
      <c r="E115" s="20">
        <v>5.3127120000000003</v>
      </c>
      <c r="F115" s="20">
        <v>5.23874</v>
      </c>
      <c r="G115" s="20">
        <v>4.1992880000000001</v>
      </c>
      <c r="H115" s="21">
        <f t="shared" si="6"/>
        <v>4.8470639999999996</v>
      </c>
      <c r="I115" s="2">
        <f t="shared" si="7"/>
        <v>7.2100000000000004E-5</v>
      </c>
    </row>
    <row r="116" spans="1:9" x14ac:dyDescent="0.2">
      <c r="A116" s="13">
        <v>95</v>
      </c>
      <c r="B116" s="14" t="s">
        <v>133</v>
      </c>
      <c r="C116" s="14" t="s">
        <v>134</v>
      </c>
      <c r="D116" s="20">
        <v>133.739588</v>
      </c>
      <c r="E116" s="20">
        <v>144.612292</v>
      </c>
      <c r="F116" s="20">
        <v>140.827552</v>
      </c>
      <c r="G116" s="20">
        <v>127.649984</v>
      </c>
      <c r="H116" s="21">
        <f t="shared" si="6"/>
        <v>136.70735400000001</v>
      </c>
      <c r="I116" s="2">
        <f t="shared" si="7"/>
        <v>2.0320999999999998E-3</v>
      </c>
    </row>
    <row r="117" spans="1:9" x14ac:dyDescent="0.2">
      <c r="A117" s="13">
        <v>131</v>
      </c>
      <c r="B117" s="14" t="s">
        <v>173</v>
      </c>
      <c r="C117" s="14" t="s">
        <v>174</v>
      </c>
      <c r="D117" s="22">
        <v>0</v>
      </c>
      <c r="E117" s="22">
        <v>0</v>
      </c>
      <c r="F117" s="22">
        <v>0</v>
      </c>
      <c r="G117" s="22">
        <v>0</v>
      </c>
      <c r="H117" s="21">
        <f t="shared" si="6"/>
        <v>0</v>
      </c>
      <c r="I117" s="2">
        <f t="shared" si="7"/>
        <v>0</v>
      </c>
    </row>
    <row r="118" spans="1:9" x14ac:dyDescent="0.2">
      <c r="A118" s="13">
        <v>132</v>
      </c>
      <c r="B118" s="14" t="s">
        <v>175</v>
      </c>
      <c r="C118" s="14" t="s">
        <v>176</v>
      </c>
      <c r="D118" s="20">
        <v>42.726407999999999</v>
      </c>
      <c r="E118" s="20">
        <v>48.370663999999998</v>
      </c>
      <c r="F118" s="20">
        <v>50.019672</v>
      </c>
      <c r="G118" s="20">
        <v>38.466203999999998</v>
      </c>
      <c r="H118" s="21">
        <f t="shared" si="6"/>
        <v>44.895736999999997</v>
      </c>
      <c r="I118" s="2">
        <f t="shared" si="7"/>
        <v>6.6739999999999996E-4</v>
      </c>
    </row>
    <row r="119" spans="1:9" x14ac:dyDescent="0.2">
      <c r="A119" s="13">
        <v>189</v>
      </c>
      <c r="B119" s="14" t="s">
        <v>247</v>
      </c>
      <c r="C119" s="14" t="s">
        <v>248</v>
      </c>
      <c r="D119" s="20">
        <v>489.40735999999998</v>
      </c>
      <c r="E119" s="20">
        <v>502.83665200000002</v>
      </c>
      <c r="F119" s="20">
        <v>507.74113999999997</v>
      </c>
      <c r="G119" s="20">
        <v>516.29971999999998</v>
      </c>
      <c r="H119" s="21">
        <f t="shared" si="6"/>
        <v>504.07121799999999</v>
      </c>
      <c r="I119" s="2">
        <f t="shared" si="7"/>
        <v>7.4929000000000003E-3</v>
      </c>
    </row>
    <row r="120" spans="1:9" x14ac:dyDescent="0.2">
      <c r="A120" s="13">
        <v>133</v>
      </c>
      <c r="B120" s="14" t="s">
        <v>239</v>
      </c>
      <c r="C120" s="14" t="s">
        <v>177</v>
      </c>
      <c r="D120" s="20">
        <v>21.298660000000002</v>
      </c>
      <c r="E120" s="20">
        <v>21.434132000000002</v>
      </c>
      <c r="F120" s="20">
        <v>21.675395999999999</v>
      </c>
      <c r="G120" s="20">
        <v>21.083096000000001</v>
      </c>
      <c r="H120" s="21">
        <f t="shared" si="6"/>
        <v>21.372820999999998</v>
      </c>
      <c r="I120" s="2">
        <f t="shared" si="7"/>
        <v>3.1770000000000002E-4</v>
      </c>
    </row>
    <row r="121" spans="1:9" x14ac:dyDescent="0.2">
      <c r="A121" s="13">
        <v>96</v>
      </c>
      <c r="B121" s="14" t="s">
        <v>135</v>
      </c>
      <c r="C121" s="14" t="s">
        <v>136</v>
      </c>
      <c r="D121" s="20">
        <v>73.431523999999996</v>
      </c>
      <c r="E121" s="20">
        <v>84.328512000000003</v>
      </c>
      <c r="F121" s="20">
        <v>72.711088000000004</v>
      </c>
      <c r="G121" s="20">
        <v>67.071111999999999</v>
      </c>
      <c r="H121" s="21">
        <f t="shared" si="6"/>
        <v>74.385559000000001</v>
      </c>
      <c r="I121" s="2">
        <f t="shared" si="7"/>
        <v>1.1057E-3</v>
      </c>
    </row>
    <row r="122" spans="1:9" x14ac:dyDescent="0.2">
      <c r="A122" s="13">
        <v>134</v>
      </c>
      <c r="B122" s="14" t="s">
        <v>240</v>
      </c>
      <c r="C122" s="14" t="s">
        <v>178</v>
      </c>
      <c r="D122" s="22">
        <v>0.28886800000000001</v>
      </c>
      <c r="E122" s="22">
        <v>0.178392</v>
      </c>
      <c r="F122" s="22">
        <v>0.16799600000000001</v>
      </c>
      <c r="G122" s="22">
        <v>0</v>
      </c>
      <c r="H122" s="21">
        <f t="shared" si="6"/>
        <v>0.15881400000000001</v>
      </c>
      <c r="I122" s="2">
        <f t="shared" si="7"/>
        <v>2.3999999999999999E-6</v>
      </c>
    </row>
    <row r="123" spans="1:9" x14ac:dyDescent="0.2">
      <c r="A123" s="13">
        <v>200</v>
      </c>
      <c r="B123" s="14" t="s">
        <v>256</v>
      </c>
      <c r="C123" s="14" t="s">
        <v>257</v>
      </c>
      <c r="D123" s="22">
        <v>0</v>
      </c>
      <c r="E123" s="22">
        <v>0.59453599999999995</v>
      </c>
      <c r="F123" s="22">
        <v>0</v>
      </c>
      <c r="G123" s="22">
        <v>0</v>
      </c>
      <c r="H123" s="21">
        <f t="shared" si="6"/>
        <v>0.14863399999999999</v>
      </c>
      <c r="I123" s="2">
        <f t="shared" si="7"/>
        <v>2.2000000000000001E-6</v>
      </c>
    </row>
    <row r="124" spans="1:9" x14ac:dyDescent="0.2">
      <c r="A124" s="13">
        <v>97</v>
      </c>
      <c r="B124" s="14" t="s">
        <v>137</v>
      </c>
      <c r="C124" s="14" t="s">
        <v>138</v>
      </c>
      <c r="D124" s="20">
        <v>45.958472</v>
      </c>
      <c r="E124" s="20">
        <v>35.451467999999998</v>
      </c>
      <c r="F124" s="20">
        <v>34.816823999999997</v>
      </c>
      <c r="G124" s="20">
        <v>43.020539999999997</v>
      </c>
      <c r="H124" s="21">
        <f t="shared" si="6"/>
        <v>39.811825999999996</v>
      </c>
      <c r="I124" s="2">
        <f t="shared" si="7"/>
        <v>5.9179999999999996E-4</v>
      </c>
    </row>
    <row r="125" spans="1:9" x14ac:dyDescent="0.2">
      <c r="A125" s="13">
        <v>201</v>
      </c>
      <c r="B125" s="14" t="s">
        <v>264</v>
      </c>
      <c r="C125" s="14" t="s">
        <v>265</v>
      </c>
      <c r="D125" s="22">
        <v>0</v>
      </c>
      <c r="E125" s="22">
        <v>9.6007999999999996E-2</v>
      </c>
      <c r="F125" s="22">
        <v>2.6391999999999999E-2</v>
      </c>
      <c r="G125" s="22">
        <v>0.14212</v>
      </c>
      <c r="H125" s="21">
        <f t="shared" si="6"/>
        <v>6.6129999999999994E-2</v>
      </c>
      <c r="I125" s="2">
        <f t="shared" si="7"/>
        <v>9.9999999999999995E-7</v>
      </c>
    </row>
    <row r="126" spans="1:9" x14ac:dyDescent="0.2">
      <c r="A126" s="13">
        <v>146</v>
      </c>
      <c r="B126" s="14" t="s">
        <v>186</v>
      </c>
      <c r="C126" s="14" t="s">
        <v>187</v>
      </c>
      <c r="D126" s="20">
        <v>65.249179999999996</v>
      </c>
      <c r="E126" s="20">
        <v>63.031283999999999</v>
      </c>
      <c r="F126" s="20">
        <v>55.991371999999998</v>
      </c>
      <c r="G126" s="20">
        <v>60.907760000000003</v>
      </c>
      <c r="H126" s="21">
        <f t="shared" si="6"/>
        <v>61.294899000000001</v>
      </c>
      <c r="I126" s="2">
        <f t="shared" si="7"/>
        <v>9.1109999999999997E-4</v>
      </c>
    </row>
    <row r="127" spans="1:9" x14ac:dyDescent="0.2">
      <c r="A127" s="13">
        <v>4</v>
      </c>
      <c r="B127" s="14" t="s">
        <v>4</v>
      </c>
      <c r="C127" s="14" t="s">
        <v>5</v>
      </c>
      <c r="D127" s="20">
        <v>1632.14346</v>
      </c>
      <c r="E127" s="20">
        <v>1708.4052160000001</v>
      </c>
      <c r="F127" s="20">
        <v>1681.6222519999999</v>
      </c>
      <c r="G127" s="20">
        <v>1601.889412</v>
      </c>
      <c r="H127" s="21">
        <f t="shared" si="6"/>
        <v>1656.015085</v>
      </c>
      <c r="I127" s="2">
        <f t="shared" si="7"/>
        <v>2.4616300000000001E-2</v>
      </c>
    </row>
    <row r="128" spans="1:9" x14ac:dyDescent="0.2">
      <c r="A128" s="13">
        <v>99</v>
      </c>
      <c r="B128" s="14" t="s">
        <v>230</v>
      </c>
      <c r="C128" s="14" t="s">
        <v>139</v>
      </c>
      <c r="D128" s="20">
        <v>654.94501200000002</v>
      </c>
      <c r="E128" s="20">
        <v>687.25675999999999</v>
      </c>
      <c r="F128" s="20">
        <v>590.21180000000004</v>
      </c>
      <c r="G128" s="20">
        <v>613.27829999999994</v>
      </c>
      <c r="H128" s="21">
        <f t="shared" si="6"/>
        <v>636.42296799999997</v>
      </c>
      <c r="I128" s="2">
        <f t="shared" si="7"/>
        <v>9.4602999999999996E-3</v>
      </c>
    </row>
    <row r="129" spans="1:9" x14ac:dyDescent="0.2">
      <c r="A129" s="13">
        <v>100</v>
      </c>
      <c r="B129" s="14" t="s">
        <v>231</v>
      </c>
      <c r="C129" s="14" t="s">
        <v>140</v>
      </c>
      <c r="D129" s="20">
        <v>170.72044</v>
      </c>
      <c r="E129" s="20">
        <v>180.59217200000001</v>
      </c>
      <c r="F129" s="20">
        <v>158.20488399999999</v>
      </c>
      <c r="G129" s="20">
        <v>159.43834799999999</v>
      </c>
      <c r="H129" s="21">
        <f t="shared" si="6"/>
        <v>167.23896099999999</v>
      </c>
      <c r="I129" s="2">
        <f t="shared" si="7"/>
        <v>2.4859999999999999E-3</v>
      </c>
    </row>
    <row r="130" spans="1:9" x14ac:dyDescent="0.2">
      <c r="A130" s="13">
        <v>176</v>
      </c>
      <c r="B130" s="14" t="s">
        <v>213</v>
      </c>
      <c r="C130" s="14" t="s">
        <v>206</v>
      </c>
      <c r="D130" s="20">
        <v>0.106128</v>
      </c>
      <c r="E130" s="20">
        <v>0.110192</v>
      </c>
      <c r="F130" s="20">
        <v>3.4338600000000001</v>
      </c>
      <c r="G130" s="20">
        <v>0.102036</v>
      </c>
      <c r="H130" s="21">
        <f t="shared" si="6"/>
        <v>0.93805400000000005</v>
      </c>
      <c r="I130" s="2">
        <f t="shared" si="7"/>
        <v>1.3900000000000001E-5</v>
      </c>
    </row>
    <row r="131" spans="1:9" x14ac:dyDescent="0.2">
      <c r="A131" s="13">
        <v>102</v>
      </c>
      <c r="B131" s="14" t="s">
        <v>232</v>
      </c>
      <c r="C131" s="14" t="s">
        <v>141</v>
      </c>
      <c r="D131" s="20">
        <v>420.008984</v>
      </c>
      <c r="E131" s="20">
        <v>441.334476</v>
      </c>
      <c r="F131" s="20">
        <v>401.105344</v>
      </c>
      <c r="G131" s="20">
        <v>403.58532400000001</v>
      </c>
      <c r="H131" s="21">
        <f t="shared" si="6"/>
        <v>416.50853200000006</v>
      </c>
      <c r="I131" s="2">
        <f t="shared" si="7"/>
        <v>6.1913000000000003E-3</v>
      </c>
    </row>
    <row r="132" spans="1:9" x14ac:dyDescent="0.2">
      <c r="A132" s="13">
        <v>136</v>
      </c>
      <c r="B132" s="14" t="s">
        <v>241</v>
      </c>
      <c r="C132" s="14" t="s">
        <v>179</v>
      </c>
      <c r="D132" s="20">
        <v>95.412987999999999</v>
      </c>
      <c r="E132" s="20">
        <v>102.090148</v>
      </c>
      <c r="F132" s="20">
        <v>104.069384</v>
      </c>
      <c r="G132" s="20">
        <v>89.099907999999999</v>
      </c>
      <c r="H132" s="21">
        <f t="shared" si="6"/>
        <v>97.668106999999992</v>
      </c>
      <c r="I132" s="2">
        <f t="shared" si="7"/>
        <v>1.4518000000000001E-3</v>
      </c>
    </row>
    <row r="133" spans="1:9" x14ac:dyDescent="0.2">
      <c r="A133" s="13">
        <v>137</v>
      </c>
      <c r="B133" s="14" t="s">
        <v>180</v>
      </c>
      <c r="C133" s="14" t="s">
        <v>181</v>
      </c>
      <c r="D133" s="20">
        <v>92.070504</v>
      </c>
      <c r="E133" s="20">
        <v>93.983295999999996</v>
      </c>
      <c r="F133" s="20">
        <v>84.582251999999997</v>
      </c>
      <c r="G133" s="20">
        <v>89.443759999999997</v>
      </c>
      <c r="H133" s="21">
        <f>AVERAGE(D133:G133)</f>
        <v>90.019953000000001</v>
      </c>
      <c r="I133" s="2">
        <f>ROUND(H133/H$139,7)</f>
        <v>1.3381000000000001E-3</v>
      </c>
    </row>
    <row r="134" spans="1:9" x14ac:dyDescent="0.2">
      <c r="A134" s="13">
        <v>153</v>
      </c>
      <c r="B134" s="14" t="s">
        <v>189</v>
      </c>
      <c r="C134" s="14" t="s">
        <v>190</v>
      </c>
      <c r="D134" s="20">
        <v>0.73863199999999996</v>
      </c>
      <c r="E134" s="20">
        <v>0.81003199999999997</v>
      </c>
      <c r="F134" s="20">
        <v>0.55415599999999998</v>
      </c>
      <c r="G134" s="20">
        <v>0.67979999999999996</v>
      </c>
      <c r="H134" s="21">
        <f>AVERAGE(D134:G134)</f>
        <v>0.69565499999999991</v>
      </c>
      <c r="I134" s="2">
        <f>ROUND(H134/H$139,7)</f>
        <v>1.03E-5</v>
      </c>
    </row>
    <row r="135" spans="1:9" x14ac:dyDescent="0.2">
      <c r="A135" s="13">
        <v>138</v>
      </c>
      <c r="B135" s="14" t="s">
        <v>242</v>
      </c>
      <c r="C135" s="14" t="s">
        <v>182</v>
      </c>
      <c r="D135" s="20">
        <v>36.080412000000003</v>
      </c>
      <c r="E135" s="20">
        <v>39.736060000000002</v>
      </c>
      <c r="F135" s="20">
        <v>38.626220000000004</v>
      </c>
      <c r="G135" s="20">
        <v>37.391744000000003</v>
      </c>
      <c r="H135" s="21">
        <f>AVERAGE(D135:G135)</f>
        <v>37.958609000000003</v>
      </c>
      <c r="I135" s="2">
        <f>ROUND(H135/H$139,7)</f>
        <v>5.6420000000000005E-4</v>
      </c>
    </row>
    <row r="136" spans="1:9" x14ac:dyDescent="0.2">
      <c r="A136" s="13">
        <v>103</v>
      </c>
      <c r="B136" s="14" t="s">
        <v>233</v>
      </c>
      <c r="C136" s="14" t="s">
        <v>142</v>
      </c>
      <c r="D136" s="20">
        <v>128.73830799999999</v>
      </c>
      <c r="E136" s="20">
        <v>128.55706799999999</v>
      </c>
      <c r="F136" s="20">
        <v>119.388948</v>
      </c>
      <c r="G136" s="20">
        <v>115.728932</v>
      </c>
      <c r="H136" s="21">
        <f>AVERAGE(D136:G136)</f>
        <v>123.10331399999998</v>
      </c>
      <c r="I136" s="2">
        <f>ROUND(H136/H$139,7)</f>
        <v>1.8299E-3</v>
      </c>
    </row>
    <row r="137" spans="1:9" x14ac:dyDescent="0.2">
      <c r="A137" s="13">
        <v>168</v>
      </c>
      <c r="B137" s="14" t="s">
        <v>197</v>
      </c>
      <c r="C137" s="14" t="s">
        <v>198</v>
      </c>
      <c r="D137" s="20">
        <v>3.996032</v>
      </c>
      <c r="E137" s="20">
        <v>4.0403640000000003</v>
      </c>
      <c r="F137" s="20">
        <v>4.0504040000000003</v>
      </c>
      <c r="G137" s="20">
        <v>4.1671279999999999</v>
      </c>
      <c r="H137" s="21">
        <f>AVERAGE(D137:G137)</f>
        <v>4.0634820000000005</v>
      </c>
      <c r="I137" s="2">
        <f>ROUND(H137/H$139,7)</f>
        <v>6.0399999999999998E-5</v>
      </c>
    </row>
    <row r="138" spans="1:9" x14ac:dyDescent="0.2">
      <c r="A138" s="15"/>
      <c r="B138" s="16"/>
      <c r="C138" s="17"/>
      <c r="D138" s="19"/>
      <c r="E138" s="19"/>
      <c r="F138" s="19"/>
      <c r="G138" s="19"/>
      <c r="H138" s="19"/>
      <c r="I138" s="2"/>
    </row>
    <row r="139" spans="1:9" ht="15.75" x14ac:dyDescent="0.25">
      <c r="A139" s="4"/>
      <c r="B139" s="11" t="s">
        <v>193</v>
      </c>
      <c r="C139" s="5"/>
      <c r="D139" s="25">
        <f>ROUND(SUM(D4:D137),6)</f>
        <v>67695.236288</v>
      </c>
      <c r="E139" s="25">
        <f>ROUND(SUM(E4:E137),6)</f>
        <v>69629.342627999999</v>
      </c>
      <c r="F139" s="25">
        <f>ROUND(SUM(F4:F137),6)</f>
        <v>68027.917184000005</v>
      </c>
      <c r="G139" s="25">
        <f>ROUND(SUM(G4:G137),6)</f>
        <v>63739.908135999998</v>
      </c>
      <c r="H139" s="25">
        <f>ROUND(SUM(H4:H137),6)</f>
        <v>67273.101058999993</v>
      </c>
      <c r="I139" s="18">
        <f>ROUND(SUM(I4:I137),5)</f>
        <v>1</v>
      </c>
    </row>
    <row r="140" spans="1:9" x14ac:dyDescent="0.2">
      <c r="A140" s="3"/>
      <c r="B140" s="12" t="s">
        <v>259</v>
      </c>
      <c r="C140" s="6"/>
      <c r="D140" s="3"/>
    </row>
  </sheetData>
  <mergeCells count="2">
    <mergeCell ref="A1:I1"/>
    <mergeCell ref="A2:I2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2017 4CP CALCULATION</vt:lpstr>
    </vt:vector>
  </TitlesOfParts>
  <Company>ERCOT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bburr</dc:creator>
  <cp:lastModifiedBy>Roberts, Randy</cp:lastModifiedBy>
  <dcterms:created xsi:type="dcterms:W3CDTF">2006-11-27T20:43:52Z</dcterms:created>
  <dcterms:modified xsi:type="dcterms:W3CDTF">2022-01-13T18:21:26Z</dcterms:modified>
</cp:coreProperties>
</file>