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P RESULTS\2018\"/>
    </mc:Choice>
  </mc:AlternateContent>
  <bookViews>
    <workbookView xWindow="240" yWindow="345" windowWidth="14955" windowHeight="8955"/>
  </bookViews>
  <sheets>
    <sheet name="2018 4CP CALCULATION" sheetId="4" r:id="rId1"/>
  </sheets>
  <calcPr calcId="152511"/>
</workbook>
</file>

<file path=xl/calcChain.xml><?xml version="1.0" encoding="utf-8"?>
<calcChain xmlns="http://schemas.openxmlformats.org/spreadsheetml/2006/main">
  <c r="D135" i="4" l="1"/>
  <c r="H31" i="4"/>
  <c r="H126" i="4" l="1"/>
  <c r="H120" i="4"/>
  <c r="H119" i="4"/>
  <c r="H118" i="4"/>
  <c r="H115" i="4"/>
  <c r="H114" i="4"/>
  <c r="H113" i="4"/>
  <c r="H112" i="4"/>
  <c r="H108" i="4"/>
  <c r="H107" i="4"/>
  <c r="H106" i="4"/>
  <c r="H105" i="4"/>
  <c r="H100" i="4"/>
  <c r="H99" i="4"/>
  <c r="H98" i="4"/>
  <c r="H97" i="4"/>
  <c r="H92" i="4"/>
  <c r="H90" i="4"/>
  <c r="H85" i="4"/>
  <c r="H83" i="4"/>
  <c r="H82" i="4"/>
  <c r="H76" i="4"/>
  <c r="H75" i="4"/>
  <c r="H74" i="4"/>
  <c r="H69" i="4"/>
  <c r="H68" i="4"/>
  <c r="H67" i="4"/>
  <c r="H66" i="4"/>
  <c r="H60" i="4"/>
  <c r="H59" i="4"/>
  <c r="H58" i="4"/>
  <c r="H50" i="4"/>
  <c r="H37" i="4"/>
  <c r="H35" i="4"/>
  <c r="H34" i="4"/>
  <c r="H27" i="4"/>
  <c r="H26" i="4"/>
  <c r="H25" i="4"/>
  <c r="H20" i="4"/>
  <c r="H19" i="4"/>
  <c r="H18" i="4"/>
  <c r="H17" i="4"/>
  <c r="H11" i="4"/>
  <c r="H128" i="4"/>
  <c r="H127" i="4"/>
  <c r="H84" i="4"/>
  <c r="H51" i="4"/>
  <c r="H36" i="4"/>
  <c r="H4" i="4"/>
  <c r="H77" i="4"/>
  <c r="G135" i="4"/>
  <c r="E135" i="4"/>
  <c r="H111" i="4"/>
  <c r="H121" i="4"/>
  <c r="H110" i="4"/>
  <c r="H72" i="4"/>
  <c r="H88" i="4"/>
  <c r="H133" i="4"/>
  <c r="H130" i="4"/>
  <c r="H122" i="4"/>
  <c r="H87" i="4"/>
  <c r="H131" i="4"/>
  <c r="H129" i="4"/>
  <c r="H116" i="4"/>
  <c r="H101" i="4"/>
  <c r="H94" i="4"/>
  <c r="H80" i="4"/>
  <c r="H71" i="4"/>
  <c r="H40" i="4"/>
  <c r="H33" i="4"/>
  <c r="H29" i="4"/>
  <c r="H22" i="4"/>
  <c r="H21" i="4"/>
  <c r="H16" i="4"/>
  <c r="H15" i="4"/>
  <c r="H12" i="4"/>
  <c r="H132" i="4"/>
  <c r="H125" i="4"/>
  <c r="H124" i="4"/>
  <c r="H117" i="4"/>
  <c r="H109" i="4"/>
  <c r="H104" i="4"/>
  <c r="H103" i="4"/>
  <c r="H102" i="4"/>
  <c r="H96" i="4"/>
  <c r="H95" i="4"/>
  <c r="H93" i="4"/>
  <c r="H91" i="4"/>
  <c r="H89" i="4"/>
  <c r="H86" i="4"/>
  <c r="H81" i="4"/>
  <c r="H79" i="4"/>
  <c r="H78" i="4"/>
  <c r="H73" i="4"/>
  <c r="H70" i="4"/>
  <c r="H65" i="4"/>
  <c r="H64" i="4"/>
  <c r="H63" i="4"/>
  <c r="H62" i="4"/>
  <c r="H61" i="4"/>
  <c r="H57" i="4"/>
  <c r="H56" i="4"/>
  <c r="H55" i="4"/>
  <c r="H54" i="4"/>
  <c r="H53" i="4"/>
  <c r="H52" i="4"/>
  <c r="H49" i="4"/>
  <c r="H48" i="4"/>
  <c r="H47" i="4"/>
  <c r="H46" i="4"/>
  <c r="H45" i="4"/>
  <c r="H44" i="4"/>
  <c r="H43" i="4"/>
  <c r="H42" i="4"/>
  <c r="H41" i="4"/>
  <c r="H39" i="4"/>
  <c r="H38" i="4"/>
  <c r="H32" i="4"/>
  <c r="H30" i="4"/>
  <c r="H28" i="4"/>
  <c r="H24" i="4"/>
  <c r="H23" i="4"/>
  <c r="H14" i="4"/>
  <c r="H10" i="4"/>
  <c r="H9" i="4"/>
  <c r="H8" i="4"/>
  <c r="H7" i="4"/>
  <c r="H6" i="4"/>
  <c r="H5" i="4"/>
  <c r="H123" i="4"/>
  <c r="H13" i="4"/>
  <c r="F135" i="4"/>
  <c r="H135" i="4" l="1"/>
  <c r="I77" i="4" s="1"/>
  <c r="I61" i="4" l="1"/>
  <c r="I31" i="4"/>
  <c r="I108" i="4"/>
  <c r="I32" i="4"/>
  <c r="I8" i="4"/>
  <c r="I114" i="4"/>
  <c r="I72" i="4"/>
  <c r="I22" i="4"/>
  <c r="I124" i="4"/>
  <c r="I54" i="4"/>
  <c r="I93" i="4"/>
  <c r="I76" i="4"/>
  <c r="I80" i="4"/>
  <c r="I59" i="4"/>
  <c r="I34" i="4"/>
  <c r="I105" i="4"/>
  <c r="I18" i="4"/>
  <c r="I116" i="4"/>
  <c r="I11" i="4"/>
  <c r="I83" i="4"/>
  <c r="I49" i="4"/>
  <c r="I120" i="4"/>
  <c r="I4" i="4"/>
  <c r="I66" i="4"/>
  <c r="I86" i="4"/>
  <c r="I23" i="4"/>
  <c r="I24" i="4"/>
  <c r="I112" i="4"/>
  <c r="I130" i="4"/>
  <c r="I13" i="4"/>
  <c r="I52" i="4"/>
  <c r="I89" i="4"/>
  <c r="I111" i="4"/>
  <c r="I17" i="4"/>
  <c r="I64" i="4"/>
  <c r="I84" i="4"/>
  <c r="I122" i="4"/>
  <c r="I47" i="4"/>
  <c r="I21" i="4"/>
  <c r="I123" i="4"/>
  <c r="I110" i="4"/>
  <c r="I58" i="4"/>
  <c r="I42" i="4"/>
  <c r="I128" i="4"/>
  <c r="I39" i="4"/>
  <c r="I131" i="4"/>
  <c r="I69" i="4"/>
  <c r="I74" i="4"/>
  <c r="I35" i="4"/>
  <c r="I68" i="4"/>
  <c r="I78" i="4"/>
  <c r="I81" i="4"/>
  <c r="I43" i="4"/>
  <c r="I90" i="4"/>
  <c r="I104" i="4"/>
  <c r="I126" i="4"/>
  <c r="I118" i="4"/>
  <c r="I51" i="4"/>
  <c r="I87" i="4"/>
  <c r="I29" i="4"/>
  <c r="I9" i="4"/>
  <c r="I101" i="4"/>
  <c r="I98" i="4"/>
  <c r="I14" i="4"/>
  <c r="I50" i="4"/>
  <c r="I25" i="4"/>
  <c r="I109" i="4"/>
  <c r="I63" i="4"/>
  <c r="I19" i="4"/>
  <c r="I5" i="4"/>
  <c r="I16" i="4"/>
  <c r="I15" i="4"/>
  <c r="I36" i="4"/>
  <c r="I71" i="4"/>
  <c r="I119" i="4"/>
  <c r="I113" i="4"/>
  <c r="I97" i="4"/>
  <c r="I46" i="4"/>
  <c r="I125" i="4"/>
  <c r="I75" i="4"/>
  <c r="I20" i="4"/>
  <c r="I92" i="4"/>
  <c r="I100" i="4"/>
  <c r="I103" i="4"/>
  <c r="I55" i="4"/>
  <c r="I27" i="4"/>
  <c r="I53" i="4"/>
  <c r="I62" i="4"/>
  <c r="I60" i="4"/>
  <c r="I56" i="4"/>
  <c r="I102" i="4"/>
  <c r="I94" i="4"/>
  <c r="I115" i="4"/>
  <c r="I40" i="4"/>
  <c r="I79" i="4"/>
  <c r="I129" i="4"/>
  <c r="I106" i="4"/>
  <c r="I96" i="4"/>
  <c r="I107" i="4"/>
  <c r="I33" i="4"/>
  <c r="I117" i="4"/>
  <c r="I26" i="4"/>
  <c r="I30" i="4"/>
  <c r="I6" i="4"/>
  <c r="I70" i="4"/>
  <c r="I41" i="4"/>
  <c r="I82" i="4"/>
  <c r="I44" i="4"/>
  <c r="I85" i="4"/>
  <c r="I57" i="4"/>
  <c r="I12" i="4"/>
  <c r="I95" i="4"/>
  <c r="I65" i="4"/>
  <c r="I127" i="4"/>
  <c r="I7" i="4"/>
  <c r="I37" i="4"/>
  <c r="I48" i="4"/>
  <c r="I91" i="4"/>
  <c r="I132" i="4"/>
  <c r="I133" i="4"/>
  <c r="I45" i="4"/>
  <c r="I67" i="4"/>
  <c r="I38" i="4"/>
  <c r="I10" i="4"/>
  <c r="I73" i="4"/>
  <c r="I28" i="4"/>
  <c r="I88" i="4"/>
  <c r="I99" i="4"/>
  <c r="I121" i="4"/>
  <c r="I135" i="4" l="1"/>
</calcChain>
</file>

<file path=xl/sharedStrings.xml><?xml version="1.0" encoding="utf-8"?>
<sst xmlns="http://schemas.openxmlformats.org/spreadsheetml/2006/main" count="272" uniqueCount="272">
  <si>
    <t>Load Ratio Share</t>
  </si>
  <si>
    <t>CENTERPOINT ENERGY HOUSTON ELECTRIC LLC (TDSP)</t>
  </si>
  <si>
    <t>957877905</t>
  </si>
  <si>
    <t>1039940674000</t>
  </si>
  <si>
    <t>TEXAS-NEW MEXICO POWER CO (TDSP)</t>
  </si>
  <si>
    <t>007929441</t>
  </si>
  <si>
    <t>007924772</t>
  </si>
  <si>
    <t>007923311</t>
  </si>
  <si>
    <t>BANDERA ELECTRIC CO OP INC (TDSP)</t>
  </si>
  <si>
    <t>0089451494000</t>
  </si>
  <si>
    <t>002781813</t>
  </si>
  <si>
    <t>BIG COUNTRY ELECTRIC CO OP INC (TDSP)</t>
  </si>
  <si>
    <t>0058630484000</t>
  </si>
  <si>
    <t>BLUEBONNET ELECTRIC CO OP INC (TDSP)</t>
  </si>
  <si>
    <t>0524834354000</t>
  </si>
  <si>
    <t>0037722904000</t>
  </si>
  <si>
    <t>CENTRAL TEXAS ELECTRIC CO OP INC (TDSP)</t>
  </si>
  <si>
    <t>0079302744000</t>
  </si>
  <si>
    <t>CITY OF BASTROP (TDSP)</t>
  </si>
  <si>
    <t>0851553724000</t>
  </si>
  <si>
    <t>CITY OF BELLVILLE (TDSP)</t>
  </si>
  <si>
    <t>0935648704000</t>
  </si>
  <si>
    <t>CITY OF BOERNE (TDSP)</t>
  </si>
  <si>
    <t>0052470694000</t>
  </si>
  <si>
    <t>CITY OF BRENHAM (TDSP)</t>
  </si>
  <si>
    <t>0741649224000</t>
  </si>
  <si>
    <t>CITY OF BRIDGEPORT MUN ELEC SYS (TDSP)</t>
  </si>
  <si>
    <t>0842801714000</t>
  </si>
  <si>
    <t>CITY OF BURNET (TDSP)</t>
  </si>
  <si>
    <t>0746121514000</t>
  </si>
  <si>
    <t>CITY OF CUERO (TDSP)</t>
  </si>
  <si>
    <t>0526842144000</t>
  </si>
  <si>
    <t>CITY OF FLATONIA (TDSP)</t>
  </si>
  <si>
    <t>0626890134000</t>
  </si>
  <si>
    <t>CITY OF FREDERICKSBURG (TDSP)</t>
  </si>
  <si>
    <t>0769243074000</t>
  </si>
  <si>
    <t>CITY OF GEORGETOWN (TDSP)</t>
  </si>
  <si>
    <t>0895923724000</t>
  </si>
  <si>
    <t>CITY OF GIDDINGS (TDSP)</t>
  </si>
  <si>
    <t>0096899514000</t>
  </si>
  <si>
    <t>CITY OF GOLDTHWAITE (TDSP)</t>
  </si>
  <si>
    <t>1558252764000</t>
  </si>
  <si>
    <t>CITY OF GONZALES (TDSP)</t>
  </si>
  <si>
    <t>0937385404000</t>
  </si>
  <si>
    <t>CITY OF HALLETTSVILLE (TDSP)</t>
  </si>
  <si>
    <t>0090811834000</t>
  </si>
  <si>
    <t>CITY OF HEMPSTEAD (TDSP)</t>
  </si>
  <si>
    <t>1272175604000</t>
  </si>
  <si>
    <t>CITY OF LA GRANGE (TDSP)</t>
  </si>
  <si>
    <t>0607085184000</t>
  </si>
  <si>
    <t>CITY OF LAMPASAS (TDSP)</t>
  </si>
  <si>
    <t>0203311204000</t>
  </si>
  <si>
    <t>CITY OF LEXINGTON (TDSP)</t>
  </si>
  <si>
    <t>0081817324000</t>
  </si>
  <si>
    <t>CITY OF LLANO (TDSP)</t>
  </si>
  <si>
    <t>0916952054000</t>
  </si>
  <si>
    <t>CITY OF LOCKHART (TDSP)</t>
  </si>
  <si>
    <t>0746168634000</t>
  </si>
  <si>
    <t>CITY OF LULING (TDSP)</t>
  </si>
  <si>
    <t>0105539984000</t>
  </si>
  <si>
    <t>CITY OF MASON (TDSP)</t>
  </si>
  <si>
    <t>1561267084000</t>
  </si>
  <si>
    <t>CITY OF MOULTON (TDSP)</t>
  </si>
  <si>
    <t>0091871544000</t>
  </si>
  <si>
    <t>CITY OF SAN MARCOS (TDSP)</t>
  </si>
  <si>
    <t>0694628694000</t>
  </si>
  <si>
    <t>CITY OF SAN SABA (TDSP)</t>
  </si>
  <si>
    <t>0248592254000</t>
  </si>
  <si>
    <t>CITY OF SANGER</t>
  </si>
  <si>
    <t>058956020</t>
  </si>
  <si>
    <t>CITY OF SCHULENBURG (TDSP)</t>
  </si>
  <si>
    <t>0532950364000</t>
  </si>
  <si>
    <t>CITY OF SEGUIN (TDSP)</t>
  </si>
  <si>
    <t>0862819794000</t>
  </si>
  <si>
    <t>166319145</t>
  </si>
  <si>
    <t>CITY OF SHINER (TDSP)</t>
  </si>
  <si>
    <t>1504533714000</t>
  </si>
  <si>
    <t>CITY OF SMITHVILLE (TDSP)</t>
  </si>
  <si>
    <t>0916978134000</t>
  </si>
  <si>
    <t>CITY OF WAELDER (TDSP)</t>
  </si>
  <si>
    <t>0541779694000</t>
  </si>
  <si>
    <t>CITY OF WEIMAR (TDSP)</t>
  </si>
  <si>
    <t>0214974584000</t>
  </si>
  <si>
    <t>134546522</t>
  </si>
  <si>
    <t>CITY OF YOAKUM (TDSP)</t>
  </si>
  <si>
    <t>0694557724000</t>
  </si>
  <si>
    <t>COLEMAN COUNTY ELECTRIC CO OP INC (TDSP)</t>
  </si>
  <si>
    <t>0079246734000</t>
  </si>
  <si>
    <t>002889210</t>
  </si>
  <si>
    <t>CONCHO VALLEY ELECTRIC CO OP INC (TDSP)</t>
  </si>
  <si>
    <t>0038666624000</t>
  </si>
  <si>
    <t>008951808</t>
  </si>
  <si>
    <t>047845623</t>
  </si>
  <si>
    <t>008947913</t>
  </si>
  <si>
    <t>FANNIN COUNTY ELECTRIC CO OP INC</t>
  </si>
  <si>
    <t>0018220894000</t>
  </si>
  <si>
    <t>FARMERS ELECTRIC CO OP INC DBA FEC ELECTRIC</t>
  </si>
  <si>
    <t>0098442344000</t>
  </si>
  <si>
    <t>FAYETTE ELECTRIC CO OP INC (TDSP)</t>
  </si>
  <si>
    <t>0593309774000</t>
  </si>
  <si>
    <t>FORT BELKNAP ELECTRIC CO OP INC (TDSP)</t>
  </si>
  <si>
    <t>007935299</t>
  </si>
  <si>
    <t>GRANBURY MUNICIPAL UTILITIES (TDSP)</t>
  </si>
  <si>
    <t>0952141694000</t>
  </si>
  <si>
    <t>008953812</t>
  </si>
  <si>
    <t>GUADALUPE VALLEY ELECTRIC CO OP INC (TDSP)</t>
  </si>
  <si>
    <t>0079305894000</t>
  </si>
  <si>
    <t>008949216</t>
  </si>
  <si>
    <t>HILCO ELECTRIC CO OP INC (TDSP)</t>
  </si>
  <si>
    <t>008950545</t>
  </si>
  <si>
    <t>005777206</t>
  </si>
  <si>
    <t>003890795</t>
  </si>
  <si>
    <t>007933518</t>
  </si>
  <si>
    <t>KERRVILLE PUBLIC UTILITY BOARD (TDSP)</t>
  </si>
  <si>
    <t>1248248064000</t>
  </si>
  <si>
    <t>LAMAR COUNTY ELEC COOP DBA LEC (TDSP)</t>
  </si>
  <si>
    <t>0048060974000</t>
  </si>
  <si>
    <t>LIGHTHOUSE ELECTRIC CO OP (TDSP)</t>
  </si>
  <si>
    <t>0028252894000</t>
  </si>
  <si>
    <t>LYNTEGAR ELECTRIC CO OP INC (TDSP)</t>
  </si>
  <si>
    <t>0079371474000</t>
  </si>
  <si>
    <t>MAGIC VALLEY ELECTRIC CO OP INC (TDSP)</t>
  </si>
  <si>
    <t>008951501</t>
  </si>
  <si>
    <t>MID SOUTH ELECTRIC CO OP ASSOC</t>
  </si>
  <si>
    <t>061278594</t>
  </si>
  <si>
    <t>006770101</t>
  </si>
  <si>
    <t>046299913</t>
  </si>
  <si>
    <t>NEW BRAUNFELS UTILITIES (TDSP)</t>
  </si>
  <si>
    <t>0383461694000</t>
  </si>
  <si>
    <t>PEDERNALES ELECTRIC CO OP INC (TDSP)</t>
  </si>
  <si>
    <t>0079241114000</t>
  </si>
  <si>
    <t>SAM HOUSTON ELECTRIC CO OP INC (TDSP)</t>
  </si>
  <si>
    <t>056267867</t>
  </si>
  <si>
    <t>SAN BERNARD ELECTRIC CO OP (TDSP)</t>
  </si>
  <si>
    <t>0089453134000</t>
  </si>
  <si>
    <t>SOUTH PLAINS ELECTRIC CO OP INC (TDSP)</t>
  </si>
  <si>
    <t>007934185</t>
  </si>
  <si>
    <t>SOUTHWEST TEXAS ELECTRIC CO OP INC (TDSP)</t>
  </si>
  <si>
    <t>0084158954000</t>
  </si>
  <si>
    <t>008945123</t>
  </si>
  <si>
    <t>009844564</t>
  </si>
  <si>
    <t>008945826</t>
  </si>
  <si>
    <t>041405408</t>
  </si>
  <si>
    <t>6063470374000</t>
  </si>
  <si>
    <t>BRYAN TEXAS UTILITIES (TDSP)</t>
  </si>
  <si>
    <t>0793907794000</t>
  </si>
  <si>
    <t>008862625</t>
  </si>
  <si>
    <t>CITY OF AUSTIN DBA AUSTIN ENERGY (TDSP)</t>
  </si>
  <si>
    <t>8008717664000</t>
  </si>
  <si>
    <t>CITY OF BOWIE (TDSP)</t>
  </si>
  <si>
    <t>8094182964000</t>
  </si>
  <si>
    <t>CITY OF BRADY (TDSP)</t>
  </si>
  <si>
    <t>070804877</t>
  </si>
  <si>
    <t>CITY OF COLEMAN (TDSP)</t>
  </si>
  <si>
    <t>1024920064000</t>
  </si>
  <si>
    <t>CITY OF COLLEGE STATION (TDSP)</t>
  </si>
  <si>
    <t>0403303004000</t>
  </si>
  <si>
    <t>CITY OF GARLAND (TDSP)</t>
  </si>
  <si>
    <t>6011012564000</t>
  </si>
  <si>
    <t>CITY OF GOLDSMITH (TDSP)</t>
  </si>
  <si>
    <t>0888946704000</t>
  </si>
  <si>
    <t>CITY OF HEARNE MUNICIPAL ELECTRIC SYSTEM (TDSP)</t>
  </si>
  <si>
    <t>0897458894000</t>
  </si>
  <si>
    <t>CITY OF ROBSTOWN UTILITY SYSTEM (TDSP)</t>
  </si>
  <si>
    <t>9387911424000</t>
  </si>
  <si>
    <t>0079360734000</t>
  </si>
  <si>
    <t>DENTON MUNICIPAL ELECTRIC (TDSP)</t>
  </si>
  <si>
    <t>GEUS (TDSP)</t>
  </si>
  <si>
    <t>8062449354000</t>
  </si>
  <si>
    <t>078423555</t>
  </si>
  <si>
    <t>006824106</t>
  </si>
  <si>
    <t>MEDINA ELECTRIC CO OP INC (TDSP) STEC</t>
  </si>
  <si>
    <t>0081378124000</t>
  </si>
  <si>
    <t>SAN MIGUEL ELECTRIC CO OP INC (TDSP)</t>
  </si>
  <si>
    <t>0884848524000</t>
  </si>
  <si>
    <t>SAN PATRICIO ELECTRIC CO OP (TDSP)</t>
  </si>
  <si>
    <t>003864907</t>
  </si>
  <si>
    <t>0038663324000</t>
  </si>
  <si>
    <t>008953861</t>
  </si>
  <si>
    <t>WEATHERFORD MUNICIPAL UTILITY SYSTEM (TDSP)</t>
  </si>
  <si>
    <t>0817196274000</t>
  </si>
  <si>
    <t>118487958</t>
  </si>
  <si>
    <t>0089492164100</t>
  </si>
  <si>
    <t>PEDERNALES ELEC CO OP INC AEP (TDSP)</t>
  </si>
  <si>
    <t>0079241114100</t>
  </si>
  <si>
    <t>TAYLOR ELECTRIC CO OP INC ABILENE (TDSP)</t>
  </si>
  <si>
    <t>0079344254100</t>
  </si>
  <si>
    <t>WESTERN FARMERS ELECTRIC COOPERATIVE (TDSP)</t>
  </si>
  <si>
    <t>0728624074000</t>
  </si>
  <si>
    <t>0088288574800</t>
  </si>
  <si>
    <t>Total</t>
  </si>
  <si>
    <t>Average 4CP Load</t>
  </si>
  <si>
    <t>TDSP Code</t>
  </si>
  <si>
    <t>Load Entity Name</t>
  </si>
  <si>
    <t>WOOD COUNTY ELECTRIC COOPERATIVE INC (TDSP)</t>
  </si>
  <si>
    <t>008952491</t>
  </si>
  <si>
    <t>HEART OF TEXAS ELECTRIC COOPERATIVE INC (DSP)</t>
  </si>
  <si>
    <t>012074558</t>
  </si>
  <si>
    <t>ONCOR ELECTRIC DELIVERY COMPANY LLC (TDSP)</t>
  </si>
  <si>
    <t>BRAZOS ELECTRIC POWER CO OP INC (TDSP)</t>
  </si>
  <si>
    <t>BROWNSVILLE PUBLIC UTILITIES BOARD (TDSP)</t>
  </si>
  <si>
    <t>CPS ENERGY (TDSP)</t>
  </si>
  <si>
    <t>0713801904000</t>
  </si>
  <si>
    <t>0098445644000</t>
  </si>
  <si>
    <t>GRAYSON COLLIN ELECTRIC CO OP INC (AEP AS QSE)</t>
  </si>
  <si>
    <t>0089538124000</t>
  </si>
  <si>
    <t>LAMAR COUNTY ELEC COOP DBA LEC RC HOUPL (TDSP)</t>
  </si>
  <si>
    <t>0048060974100</t>
  </si>
  <si>
    <t>TRINITY VALLEY ELECTRIC COOPERATIVE INC LPL (TDSP)</t>
  </si>
  <si>
    <t>AEP TEXAS CENTRAL COMPANY (TDSP)</t>
  </si>
  <si>
    <t>AEP TEXAS NORTH COMPANY (TDSP)</t>
  </si>
  <si>
    <t>BARTLETT ELECTRIC CO OP INC (TDSP)</t>
  </si>
  <si>
    <t>CITY OF SEYMOUR (TDSP)</t>
  </si>
  <si>
    <t>CITY OF WHITESBORO (TDSP)</t>
  </si>
  <si>
    <t>COMANCHE ELECTRIC CO OP ASSOCIATION (TDSP)</t>
  </si>
  <si>
    <t>COOKE COUNTY ELECTRIC CO OP ASSOC INC (TDSP)</t>
  </si>
  <si>
    <t>DEEP EAST TEXAS ELECTRIC CO OP INC (TDSP)</t>
  </si>
  <si>
    <t>DENTON COUNTY ELEC CO OP DBA COSERVE ELEC (TDSP)</t>
  </si>
  <si>
    <t>GRAYSON COLLIN ELECTRIC CO OP INC (TDSP)</t>
  </si>
  <si>
    <t>HAMILTON COUNTY ELECTRIC CO OP (BRAZOS) (TDSP)</t>
  </si>
  <si>
    <t>HOUSTON COUNTY ELEC COOP INC (TDSP)</t>
  </si>
  <si>
    <t>J A C ELECTRIC CO OP INC (TDSP)</t>
  </si>
  <si>
    <t>JASPER NEWTON ELECTRIC CO OP INC (TDSP)</t>
  </si>
  <si>
    <t>NAVARRO COUNTY ELECTRIC CO OP INC (TDSP)</t>
  </si>
  <si>
    <t>NAVASOTA VALLEY ELECTRIC CO OP INC (TDSP)</t>
  </si>
  <si>
    <t>TRI COUNTY ELECTRIC CO OP INC (TDSP)</t>
  </si>
  <si>
    <t>TRINITY VALLEY ELEC CO OP (TDSP)</t>
  </si>
  <si>
    <t>UNITED ELECTRIC CO OP SERVICES INC (TDSP)</t>
  </si>
  <si>
    <t>WISE ELECTRIC CO OP (TDSP)</t>
  </si>
  <si>
    <t>CHEROKEE COUNTY ELEC CO OP ASSOC (TDSP)</t>
  </si>
  <si>
    <t>CITY OF BARTLETT (TDSP)</t>
  </si>
  <si>
    <t>074618935</t>
  </si>
  <si>
    <t>JACKSON ELECTRIC CO OP INC (TDSP)</t>
  </si>
  <si>
    <t>KARNES ELECTRIC CO OP INC (TDSP)</t>
  </si>
  <si>
    <t>SOUTH TEXAS ELECTRIC CO OP INC (TDSP)</t>
  </si>
  <si>
    <t>VICTORIA ELECTRIC CO OP INC (TDSP)</t>
  </si>
  <si>
    <t>WHARTON COUNTY ELECTRIC CO OP INC (TDSP)</t>
  </si>
  <si>
    <t>HAMILTON COUNTY ELECTRIC CO OP (LCRA) (TDSP)</t>
  </si>
  <si>
    <t>CITY OF FARMERSVILLE (TDSP)</t>
  </si>
  <si>
    <t>1903494984000</t>
  </si>
  <si>
    <t>8012610534999</t>
  </si>
  <si>
    <t>GREENBELT ELECTRIC COOPERATIVE INC (EDSP)</t>
  </si>
  <si>
    <t>0098338564999</t>
  </si>
  <si>
    <t>DUNS NUMBER</t>
  </si>
  <si>
    <t>DEAF SMITH ELECTRIC COOPERATIVE INC (EDSP)</t>
  </si>
  <si>
    <t>0079307464999</t>
  </si>
  <si>
    <t>0027819534200</t>
  </si>
  <si>
    <t>SOUTHWEST RURAL ELECTRIC ASSOCIATION INC (EDSP)</t>
  </si>
  <si>
    <t>0079071734999</t>
  </si>
  <si>
    <t>NUECES ELECTRIC COOP INC (TDSP)</t>
  </si>
  <si>
    <t>* Note:  DC Tie exports, Block Load Transfer exports, and Wholesale Storage Loads are excluded from this report.</t>
  </si>
  <si>
    <t>RIO GRANDE ELECTRIC COOPERATIVE INC (TDSP) 2C</t>
  </si>
  <si>
    <t>FARMERS ELECTRIC CO OP INC NPL (TDSP)</t>
  </si>
  <si>
    <t>0098442344100</t>
  </si>
  <si>
    <t>SWISHER ELECTRIC COOPERATIVE INC (EDSP)</t>
  </si>
  <si>
    <t>0098337734999</t>
  </si>
  <si>
    <t>RUSK COUNTY ELECTRIC COOPERATIVE INC TSK (EDSP)</t>
  </si>
  <si>
    <t>0098444404999</t>
  </si>
  <si>
    <t>RUSK COUNTY ELECTRIC COOPERATIVE INC AEP (EDSP)</t>
  </si>
  <si>
    <t>0098444404991</t>
  </si>
  <si>
    <t>FARMERS ELECTRIC CO OP INC ARCO (TDSP)</t>
  </si>
  <si>
    <t>0098442344200</t>
  </si>
  <si>
    <t>FARMERS ELECTRIC CO OP INC PRTN RC (TDSP)</t>
  </si>
  <si>
    <t>0098442344300</t>
  </si>
  <si>
    <t>ENTERGY TEXAS INC (EDSP)</t>
  </si>
  <si>
    <t>2018 Four Coincident Peak Load Calculation (MW)</t>
  </si>
  <si>
    <t>July
7/19/2018 17:00</t>
  </si>
  <si>
    <t xml:space="preserve">June 
6/27/2018 17:00 </t>
  </si>
  <si>
    <t>CITY OF FLORESVILLE DBA FLORESVILLE ELEC LIGHT AND PWR (TDSP)</t>
  </si>
  <si>
    <t>008948374</t>
  </si>
  <si>
    <t>August
8/23/2018 16:45</t>
  </si>
  <si>
    <t>September
9/19/2018 16:30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</si>
</sst>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%"/>
    <numFmt numFmtId="165" formatCode="_(* #,##0.0000_);_(* \(#,##0.0000\);_(* &quot;-&quot;??_);_(@_)"/>
    <numFmt numFmtId="166" formatCode="#,##0.000000_);\(#,##0.000000\)"/>
    <numFmt numFmtId="167" formatCode="#,##0.000000"/>
  </numFmts>
  <fonts count="12" x14ac:knownFonts="1">
    <font>
      <sz val="10"/>
      <name val="Arial"/>
    </font>
    <font>
      <sz val="10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/>
    <xf numFmtId="0" fontId="0" fillId="0" borderId="2" xfId="0" applyBorder="1"/>
    <xf numFmtId="0" fontId="0" fillId="0" borderId="3" xfId="0" applyBorder="1"/>
    <xf numFmtId="0" fontId="5" fillId="0" borderId="4" xfId="0" quotePrefix="1" applyFont="1" applyFill="1" applyBorder="1" applyAlignment="1" applyProtection="1">
      <alignment horizontal="left"/>
      <protection locked="0"/>
    </xf>
    <xf numFmtId="0" fontId="7" fillId="0" borderId="2" xfId="0" quotePrefix="1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22" fontId="3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/>
      <protection locked="0"/>
    </xf>
    <xf numFmtId="0" fontId="7" fillId="0" borderId="2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1" xfId="0" applyNumberFormat="1" applyFont="1" applyBorder="1"/>
    <xf numFmtId="0" fontId="11" fillId="0" borderId="6" xfId="0" applyNumberFormat="1" applyFont="1" applyBorder="1"/>
    <xf numFmtId="164" fontId="6" fillId="0" borderId="6" xfId="5" applyNumberFormat="1" applyFont="1" applyBorder="1"/>
    <xf numFmtId="2" fontId="4" fillId="0" borderId="1" xfId="0" applyNumberFormat="1" applyFont="1" applyBorder="1"/>
    <xf numFmtId="166" fontId="4" fillId="0" borderId="1" xfId="0" applyNumberFormat="1" applyFont="1" applyBorder="1"/>
    <xf numFmtId="167" fontId="4" fillId="3" borderId="1" xfId="0" applyNumberFormat="1" applyFont="1" applyFill="1" applyBorder="1"/>
    <xf numFmtId="165" fontId="4" fillId="0" borderId="1" xfId="0" applyNumberFormat="1" applyFont="1" applyBorder="1"/>
    <xf numFmtId="166" fontId="4" fillId="0" borderId="1" xfId="0" applyNumberFormat="1" applyFont="1" applyFill="1" applyBorder="1"/>
    <xf numFmtId="49" fontId="4" fillId="0" borderId="1" xfId="0" applyNumberFormat="1" applyFont="1" applyBorder="1"/>
    <xf numFmtId="167" fontId="6" fillId="0" borderId="6" xfId="0" applyNumberFormat="1" applyFont="1" applyBorder="1"/>
    <xf numFmtId="0" fontId="2" fillId="0" borderId="0" xfId="0" quotePrefix="1" applyFont="1" applyBorder="1" applyAlignment="1">
      <alignment horizontal="center"/>
    </xf>
    <xf numFmtId="164" fontId="0" fillId="0" borderId="0" xfId="0" applyNumberFormat="1" applyBorder="1"/>
    <xf numFmtId="0" fontId="11" fillId="0" borderId="0" xfId="0" applyFont="1" applyBorder="1" applyAlignment="1">
      <alignment horizontal="center"/>
    </xf>
    <xf numFmtId="0" fontId="11" fillId="0" borderId="0" xfId="0" applyNumberFormat="1" applyFont="1" applyBorder="1"/>
    <xf numFmtId="14" fontId="1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8">
    <cellStyle name="Normal" xfId="0" builtinId="0"/>
    <cellStyle name="Normal 2" xfId="1"/>
    <cellStyle name="Normal 3" xfId="2"/>
    <cellStyle name="Normal 3 2" xfId="3"/>
    <cellStyle name="Normal 4" xfId="4"/>
    <cellStyle name="Percent" xfId="5" builtinId="5"/>
    <cellStyle name="Percent 2" xfId="6"/>
    <cellStyle name="Percent 2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tabSelected="1" workbookViewId="0">
      <selection sqref="A1:I1"/>
    </sheetView>
  </sheetViews>
  <sheetFormatPr defaultColWidth="8.85546875" defaultRowHeight="12.75" x14ac:dyDescent="0.2"/>
  <cols>
    <col min="1" max="1" width="7" style="1" customWidth="1"/>
    <col min="2" max="2" width="56.7109375" style="1" customWidth="1"/>
    <col min="3" max="3" width="14.42578125" style="1" bestFit="1" customWidth="1"/>
    <col min="4" max="4" width="13.85546875" style="1" bestFit="1" customWidth="1"/>
    <col min="5" max="5" width="13.5703125" style="1" bestFit="1" customWidth="1"/>
    <col min="6" max="6" width="13.5703125" style="1" customWidth="1"/>
    <col min="7" max="7" width="13.85546875" style="1" bestFit="1" customWidth="1"/>
    <col min="8" max="8" width="13.28515625" style="1" bestFit="1" customWidth="1"/>
    <col min="9" max="9" width="16" style="1" customWidth="1"/>
    <col min="10" max="16384" width="8.85546875" style="1"/>
  </cols>
  <sheetData>
    <row r="1" spans="1:11" ht="20.25" x14ac:dyDescent="0.3">
      <c r="A1" s="31" t="s">
        <v>265</v>
      </c>
      <c r="B1" s="32"/>
      <c r="C1" s="32"/>
      <c r="D1" s="32"/>
      <c r="E1" s="32"/>
      <c r="F1" s="32"/>
      <c r="G1" s="32"/>
      <c r="H1" s="32"/>
      <c r="I1" s="32"/>
      <c r="K1" s="26"/>
    </row>
    <row r="2" spans="1:11" x14ac:dyDescent="0.2">
      <c r="A2" s="33"/>
      <c r="B2" s="34"/>
      <c r="C2" s="34"/>
      <c r="D2" s="34"/>
      <c r="E2" s="34"/>
      <c r="F2" s="34"/>
      <c r="G2" s="34"/>
      <c r="H2" s="34"/>
      <c r="I2" s="34"/>
    </row>
    <row r="3" spans="1:11" ht="36" x14ac:dyDescent="0.2">
      <c r="A3" s="7" t="s">
        <v>192</v>
      </c>
      <c r="B3" s="8" t="s">
        <v>193</v>
      </c>
      <c r="C3" s="7" t="s">
        <v>243</v>
      </c>
      <c r="D3" s="9" t="s">
        <v>267</v>
      </c>
      <c r="E3" s="9" t="s">
        <v>266</v>
      </c>
      <c r="F3" s="9" t="s">
        <v>270</v>
      </c>
      <c r="G3" s="9" t="s">
        <v>271</v>
      </c>
      <c r="H3" s="9" t="s">
        <v>191</v>
      </c>
      <c r="I3" s="10" t="s">
        <v>0</v>
      </c>
    </row>
    <row r="4" spans="1:11" x14ac:dyDescent="0.2">
      <c r="A4" s="13">
        <v>5</v>
      </c>
      <c r="B4" s="14" t="s">
        <v>209</v>
      </c>
      <c r="C4" s="14" t="s">
        <v>6</v>
      </c>
      <c r="D4" s="20">
        <v>4769.3693359999997</v>
      </c>
      <c r="E4" s="20">
        <v>5003.8239039999999</v>
      </c>
      <c r="F4" s="20">
        <v>5042.19848</v>
      </c>
      <c r="G4" s="20">
        <v>4228.7779920000003</v>
      </c>
      <c r="H4" s="21">
        <f t="shared" ref="H4:H35" si="0">AVERAGE(D4:G4)</f>
        <v>4761.0424279999997</v>
      </c>
      <c r="I4" s="2">
        <f t="shared" ref="I4:I35" si="1">ROUND(H4/H$135,7)</f>
        <v>6.8633600000000003E-2</v>
      </c>
    </row>
    <row r="5" spans="1:11" x14ac:dyDescent="0.2">
      <c r="A5" s="13">
        <v>7</v>
      </c>
      <c r="B5" s="14" t="s">
        <v>210</v>
      </c>
      <c r="C5" s="14" t="s">
        <v>7</v>
      </c>
      <c r="D5" s="20">
        <v>1159.856076</v>
      </c>
      <c r="E5" s="20">
        <v>1240.823384</v>
      </c>
      <c r="F5" s="20">
        <v>1138.020636</v>
      </c>
      <c r="G5" s="20">
        <v>1011.044592</v>
      </c>
      <c r="H5" s="21">
        <f t="shared" si="0"/>
        <v>1137.4361720000002</v>
      </c>
      <c r="I5" s="2">
        <f t="shared" si="1"/>
        <v>1.6396899999999999E-2</v>
      </c>
    </row>
    <row r="6" spans="1:11" x14ac:dyDescent="0.2">
      <c r="A6" s="13">
        <v>18</v>
      </c>
      <c r="B6" s="14" t="s">
        <v>8</v>
      </c>
      <c r="C6" s="14" t="s">
        <v>9</v>
      </c>
      <c r="D6" s="20">
        <v>144.71044000000001</v>
      </c>
      <c r="E6" s="20">
        <v>152.15276800000001</v>
      </c>
      <c r="F6" s="20">
        <v>138.07906800000001</v>
      </c>
      <c r="G6" s="20">
        <v>109.718744</v>
      </c>
      <c r="H6" s="21">
        <f t="shared" si="0"/>
        <v>136.165255</v>
      </c>
      <c r="I6" s="2">
        <f t="shared" si="1"/>
        <v>1.9629000000000001E-3</v>
      </c>
    </row>
    <row r="7" spans="1:11" x14ac:dyDescent="0.2">
      <c r="A7" s="13">
        <v>19</v>
      </c>
      <c r="B7" s="14" t="s">
        <v>211</v>
      </c>
      <c r="C7" s="14" t="s">
        <v>10</v>
      </c>
      <c r="D7" s="20">
        <v>46.490667999999999</v>
      </c>
      <c r="E7" s="20">
        <v>50.209944</v>
      </c>
      <c r="F7" s="20">
        <v>47.566339999999997</v>
      </c>
      <c r="G7" s="20">
        <v>39.33484</v>
      </c>
      <c r="H7" s="21">
        <f t="shared" si="0"/>
        <v>45.900447999999997</v>
      </c>
      <c r="I7" s="2">
        <f t="shared" si="1"/>
        <v>6.6169999999999998E-4</v>
      </c>
    </row>
    <row r="8" spans="1:11" x14ac:dyDescent="0.2">
      <c r="A8" s="13">
        <v>21</v>
      </c>
      <c r="B8" s="14" t="s">
        <v>11</v>
      </c>
      <c r="C8" s="14" t="s">
        <v>12</v>
      </c>
      <c r="D8" s="20">
        <v>28.379480000000001</v>
      </c>
      <c r="E8" s="20">
        <v>31.354724000000001</v>
      </c>
      <c r="F8" s="20">
        <v>29.703067999999998</v>
      </c>
      <c r="G8" s="20">
        <v>23.370315999999999</v>
      </c>
      <c r="H8" s="21">
        <f t="shared" si="0"/>
        <v>28.201897000000002</v>
      </c>
      <c r="I8" s="2">
        <f t="shared" si="1"/>
        <v>4.0650000000000001E-4</v>
      </c>
    </row>
    <row r="9" spans="1:11" x14ac:dyDescent="0.2">
      <c r="A9" s="13">
        <v>22</v>
      </c>
      <c r="B9" s="14" t="s">
        <v>13</v>
      </c>
      <c r="C9" s="14" t="s">
        <v>14</v>
      </c>
      <c r="D9" s="20">
        <v>445.676692</v>
      </c>
      <c r="E9" s="20">
        <v>476.776096</v>
      </c>
      <c r="F9" s="20">
        <v>479.99176799999998</v>
      </c>
      <c r="G9" s="20">
        <v>406.96819599999998</v>
      </c>
      <c r="H9" s="21">
        <f t="shared" si="0"/>
        <v>452.35318799999999</v>
      </c>
      <c r="I9" s="2">
        <f t="shared" si="1"/>
        <v>6.5209999999999999E-3</v>
      </c>
    </row>
    <row r="10" spans="1:11" x14ac:dyDescent="0.2">
      <c r="A10" s="13">
        <v>23</v>
      </c>
      <c r="B10" s="14" t="s">
        <v>199</v>
      </c>
      <c r="C10" s="14" t="s">
        <v>15</v>
      </c>
      <c r="D10" s="22">
        <v>0.92915999999999999</v>
      </c>
      <c r="E10" s="22">
        <v>0.56672400000000001</v>
      </c>
      <c r="F10" s="22">
        <v>0.95760400000000001</v>
      </c>
      <c r="G10" s="22">
        <v>13.544508</v>
      </c>
      <c r="H10" s="21">
        <f t="shared" si="0"/>
        <v>3.9994990000000001</v>
      </c>
      <c r="I10" s="2">
        <f t="shared" si="1"/>
        <v>5.77E-5</v>
      </c>
    </row>
    <row r="11" spans="1:11" x14ac:dyDescent="0.2">
      <c r="A11" s="13">
        <v>104</v>
      </c>
      <c r="B11" s="14" t="s">
        <v>200</v>
      </c>
      <c r="C11" s="14" t="s">
        <v>143</v>
      </c>
      <c r="D11" s="20">
        <v>257.7713</v>
      </c>
      <c r="E11" s="20">
        <v>263.494596</v>
      </c>
      <c r="F11" s="20">
        <v>273.56636400000002</v>
      </c>
      <c r="G11" s="20">
        <v>244.22338400000001</v>
      </c>
      <c r="H11" s="21">
        <f t="shared" si="0"/>
        <v>259.76391100000001</v>
      </c>
      <c r="I11" s="2">
        <f t="shared" si="1"/>
        <v>3.7447000000000001E-3</v>
      </c>
    </row>
    <row r="12" spans="1:11" x14ac:dyDescent="0.2">
      <c r="A12" s="13">
        <v>105</v>
      </c>
      <c r="B12" s="14" t="s">
        <v>144</v>
      </c>
      <c r="C12" s="14" t="s">
        <v>145</v>
      </c>
      <c r="D12" s="20">
        <v>320.9425</v>
      </c>
      <c r="E12" s="20">
        <v>338.74911200000003</v>
      </c>
      <c r="F12" s="20">
        <v>358.55769600000002</v>
      </c>
      <c r="G12" s="20">
        <v>344.25129600000002</v>
      </c>
      <c r="H12" s="21">
        <f t="shared" si="0"/>
        <v>340.62515100000007</v>
      </c>
      <c r="I12" s="2">
        <f t="shared" si="1"/>
        <v>4.9103000000000003E-3</v>
      </c>
    </row>
    <row r="13" spans="1:11" x14ac:dyDescent="0.2">
      <c r="A13" s="13">
        <v>1</v>
      </c>
      <c r="B13" s="14" t="s">
        <v>1</v>
      </c>
      <c r="C13" s="14" t="s">
        <v>2</v>
      </c>
      <c r="D13" s="20">
        <v>17032.223620000001</v>
      </c>
      <c r="E13" s="20">
        <v>17811.817471999999</v>
      </c>
      <c r="F13" s="20">
        <v>17547.917315999999</v>
      </c>
      <c r="G13" s="20">
        <v>16901.570896000001</v>
      </c>
      <c r="H13" s="21">
        <f t="shared" si="0"/>
        <v>17323.382325999999</v>
      </c>
      <c r="I13" s="2">
        <f t="shared" si="1"/>
        <v>0.24972810000000001</v>
      </c>
    </row>
    <row r="14" spans="1:11" x14ac:dyDescent="0.2">
      <c r="A14" s="13">
        <v>25</v>
      </c>
      <c r="B14" s="14" t="s">
        <v>16</v>
      </c>
      <c r="C14" s="14" t="s">
        <v>17</v>
      </c>
      <c r="D14" s="20">
        <v>142.37298000000001</v>
      </c>
      <c r="E14" s="20">
        <v>154.82477600000001</v>
      </c>
      <c r="F14" s="20">
        <v>142.81160399999999</v>
      </c>
      <c r="G14" s="20">
        <v>114.051976</v>
      </c>
      <c r="H14" s="21">
        <f t="shared" si="0"/>
        <v>138.515334</v>
      </c>
      <c r="I14" s="2">
        <f t="shared" si="1"/>
        <v>1.9968E-3</v>
      </c>
    </row>
    <row r="15" spans="1:11" x14ac:dyDescent="0.2">
      <c r="A15" s="13">
        <v>107</v>
      </c>
      <c r="B15" s="14" t="s">
        <v>229</v>
      </c>
      <c r="C15" s="14" t="s">
        <v>146</v>
      </c>
      <c r="D15" s="20">
        <v>64.343664000000004</v>
      </c>
      <c r="E15" s="20">
        <v>68.112331999999995</v>
      </c>
      <c r="F15" s="20">
        <v>69.685000000000002</v>
      </c>
      <c r="G15" s="20">
        <v>61.480800000000002</v>
      </c>
      <c r="H15" s="21">
        <f t="shared" si="0"/>
        <v>65.905449000000004</v>
      </c>
      <c r="I15" s="2">
        <f t="shared" si="1"/>
        <v>9.5009999999999995E-4</v>
      </c>
    </row>
    <row r="16" spans="1:11" x14ac:dyDescent="0.2">
      <c r="A16" s="13">
        <v>108</v>
      </c>
      <c r="B16" s="14" t="s">
        <v>147</v>
      </c>
      <c r="C16" s="14" t="s">
        <v>148</v>
      </c>
      <c r="D16" s="20">
        <v>2551.0739039999999</v>
      </c>
      <c r="E16" s="20">
        <v>2648.2052039999999</v>
      </c>
      <c r="F16" s="20">
        <v>2664.0728720000002</v>
      </c>
      <c r="G16" s="20">
        <v>2320.4040920000002</v>
      </c>
      <c r="H16" s="21">
        <f t="shared" si="0"/>
        <v>2545.939018</v>
      </c>
      <c r="I16" s="2">
        <f t="shared" si="1"/>
        <v>3.6701400000000002E-2</v>
      </c>
    </row>
    <row r="17" spans="1:9" x14ac:dyDescent="0.2">
      <c r="A17" s="13">
        <v>109</v>
      </c>
      <c r="B17" s="14" t="s">
        <v>230</v>
      </c>
      <c r="C17" s="14" t="s">
        <v>231</v>
      </c>
      <c r="D17" s="20">
        <v>2.4044080000000001</v>
      </c>
      <c r="E17" s="20">
        <v>2.690912</v>
      </c>
      <c r="F17" s="20">
        <v>2.5671879999999998</v>
      </c>
      <c r="G17" s="20">
        <v>2.1576759999999999</v>
      </c>
      <c r="H17" s="21">
        <f t="shared" si="0"/>
        <v>2.4550459999999998</v>
      </c>
      <c r="I17" s="2">
        <f t="shared" si="1"/>
        <v>3.54E-5</v>
      </c>
    </row>
    <row r="18" spans="1:9" x14ac:dyDescent="0.2">
      <c r="A18" s="13">
        <v>26</v>
      </c>
      <c r="B18" s="14" t="s">
        <v>18</v>
      </c>
      <c r="C18" s="14" t="s">
        <v>19</v>
      </c>
      <c r="D18" s="20">
        <v>16.011527999999998</v>
      </c>
      <c r="E18" s="20">
        <v>16.790507999999999</v>
      </c>
      <c r="F18" s="20">
        <v>17.24136</v>
      </c>
      <c r="G18" s="20">
        <v>14.829464</v>
      </c>
      <c r="H18" s="21">
        <f t="shared" si="0"/>
        <v>16.218215000000001</v>
      </c>
      <c r="I18" s="2">
        <f t="shared" si="1"/>
        <v>2.3379999999999999E-4</v>
      </c>
    </row>
    <row r="19" spans="1:9" x14ac:dyDescent="0.2">
      <c r="A19" s="13">
        <v>27</v>
      </c>
      <c r="B19" s="14" t="s">
        <v>20</v>
      </c>
      <c r="C19" s="14" t="s">
        <v>21</v>
      </c>
      <c r="D19" s="20">
        <v>11.928635999999999</v>
      </c>
      <c r="E19" s="20">
        <v>12.935739999999999</v>
      </c>
      <c r="F19" s="20">
        <v>13.951532</v>
      </c>
      <c r="G19" s="20">
        <v>12.315443999999999</v>
      </c>
      <c r="H19" s="21">
        <f t="shared" si="0"/>
        <v>12.782838</v>
      </c>
      <c r="I19" s="2">
        <f t="shared" si="1"/>
        <v>1.8430000000000001E-4</v>
      </c>
    </row>
    <row r="20" spans="1:9" x14ac:dyDescent="0.2">
      <c r="A20" s="13">
        <v>28</v>
      </c>
      <c r="B20" s="14" t="s">
        <v>22</v>
      </c>
      <c r="C20" s="14" t="s">
        <v>23</v>
      </c>
      <c r="D20" s="20">
        <v>32.37724</v>
      </c>
      <c r="E20" s="20">
        <v>33.236739999999998</v>
      </c>
      <c r="F20" s="20">
        <v>32.587040000000002</v>
      </c>
      <c r="G20" s="20">
        <v>28.712888</v>
      </c>
      <c r="H20" s="21">
        <f t="shared" si="0"/>
        <v>31.728476999999998</v>
      </c>
      <c r="I20" s="2">
        <f t="shared" si="1"/>
        <v>4.574E-4</v>
      </c>
    </row>
    <row r="21" spans="1:9" x14ac:dyDescent="0.2">
      <c r="A21" s="13">
        <v>110</v>
      </c>
      <c r="B21" s="14" t="s">
        <v>149</v>
      </c>
      <c r="C21" s="14" t="s">
        <v>150</v>
      </c>
      <c r="D21" s="20">
        <v>17.523655999999999</v>
      </c>
      <c r="E21" s="20">
        <v>18.184031999999998</v>
      </c>
      <c r="F21" s="20">
        <v>16.462607999999999</v>
      </c>
      <c r="G21" s="20">
        <v>14.859468</v>
      </c>
      <c r="H21" s="21">
        <f t="shared" si="0"/>
        <v>16.757441</v>
      </c>
      <c r="I21" s="2">
        <f t="shared" si="1"/>
        <v>2.4159999999999999E-4</v>
      </c>
    </row>
    <row r="22" spans="1:9" x14ac:dyDescent="0.2">
      <c r="A22" s="13">
        <v>111</v>
      </c>
      <c r="B22" s="14" t="s">
        <v>151</v>
      </c>
      <c r="C22" s="14" t="s">
        <v>152</v>
      </c>
      <c r="D22" s="20">
        <v>15.173692000000001</v>
      </c>
      <c r="E22" s="20">
        <v>15.855824</v>
      </c>
      <c r="F22" s="20">
        <v>14.24912</v>
      </c>
      <c r="G22" s="20">
        <v>11.963136</v>
      </c>
      <c r="H22" s="21">
        <f t="shared" si="0"/>
        <v>14.310442999999999</v>
      </c>
      <c r="I22" s="2">
        <f t="shared" si="1"/>
        <v>2.063E-4</v>
      </c>
    </row>
    <row r="23" spans="1:9" x14ac:dyDescent="0.2">
      <c r="A23" s="13">
        <v>29</v>
      </c>
      <c r="B23" s="14" t="s">
        <v>24</v>
      </c>
      <c r="C23" s="14" t="s">
        <v>25</v>
      </c>
      <c r="D23" s="20">
        <v>54.764484000000003</v>
      </c>
      <c r="E23" s="20">
        <v>57.845771999999997</v>
      </c>
      <c r="F23" s="20">
        <v>57.357028</v>
      </c>
      <c r="G23" s="20">
        <v>55.705620000000003</v>
      </c>
      <c r="H23" s="21">
        <f t="shared" si="0"/>
        <v>56.418226000000004</v>
      </c>
      <c r="I23" s="2">
        <f t="shared" si="1"/>
        <v>8.1329999999999998E-4</v>
      </c>
    </row>
    <row r="24" spans="1:9" x14ac:dyDescent="0.2">
      <c r="A24" s="13">
        <v>30</v>
      </c>
      <c r="B24" s="14" t="s">
        <v>26</v>
      </c>
      <c r="C24" s="14" t="s">
        <v>27</v>
      </c>
      <c r="D24" s="20">
        <v>13.652148</v>
      </c>
      <c r="E24" s="20">
        <v>14.55538</v>
      </c>
      <c r="F24" s="20">
        <v>13.080436000000001</v>
      </c>
      <c r="G24" s="20">
        <v>12.091127999999999</v>
      </c>
      <c r="H24" s="21">
        <f t="shared" si="0"/>
        <v>13.344773</v>
      </c>
      <c r="I24" s="2">
        <f t="shared" si="1"/>
        <v>1.9239999999999999E-4</v>
      </c>
    </row>
    <row r="25" spans="1:9" x14ac:dyDescent="0.2">
      <c r="A25" s="13">
        <v>31</v>
      </c>
      <c r="B25" s="14" t="s">
        <v>28</v>
      </c>
      <c r="C25" s="14" t="s">
        <v>29</v>
      </c>
      <c r="D25" s="20">
        <v>18.656216000000001</v>
      </c>
      <c r="E25" s="20">
        <v>19.580492</v>
      </c>
      <c r="F25" s="20">
        <v>19.044708</v>
      </c>
      <c r="G25" s="20">
        <v>16.816808000000002</v>
      </c>
      <c r="H25" s="21">
        <f t="shared" si="0"/>
        <v>18.524556</v>
      </c>
      <c r="I25" s="2">
        <f t="shared" si="1"/>
        <v>2.6699999999999998E-4</v>
      </c>
    </row>
    <row r="26" spans="1:9" x14ac:dyDescent="0.2">
      <c r="A26" s="13">
        <v>113</v>
      </c>
      <c r="B26" s="14" t="s">
        <v>153</v>
      </c>
      <c r="C26" s="14" t="s">
        <v>154</v>
      </c>
      <c r="D26" s="20">
        <v>7.5361880000000001</v>
      </c>
      <c r="E26" s="20">
        <v>9.0783199999999997</v>
      </c>
      <c r="F26" s="20">
        <v>5.0933039999999998</v>
      </c>
      <c r="G26" s="20">
        <v>4.3147000000000002</v>
      </c>
      <c r="H26" s="21">
        <f t="shared" si="0"/>
        <v>6.5056279999999997</v>
      </c>
      <c r="I26" s="2">
        <f t="shared" si="1"/>
        <v>9.3800000000000003E-5</v>
      </c>
    </row>
    <row r="27" spans="1:9" x14ac:dyDescent="0.2">
      <c r="A27" s="13">
        <v>114</v>
      </c>
      <c r="B27" s="14" t="s">
        <v>155</v>
      </c>
      <c r="C27" s="14" t="s">
        <v>156</v>
      </c>
      <c r="D27" s="20">
        <v>186.11734000000001</v>
      </c>
      <c r="E27" s="20">
        <v>201.281768</v>
      </c>
      <c r="F27" s="20">
        <v>211.05251200000001</v>
      </c>
      <c r="G27" s="20">
        <v>193.18202400000001</v>
      </c>
      <c r="H27" s="21">
        <f t="shared" si="0"/>
        <v>197.908411</v>
      </c>
      <c r="I27" s="2">
        <f t="shared" si="1"/>
        <v>2.8530000000000001E-3</v>
      </c>
    </row>
    <row r="28" spans="1:9" x14ac:dyDescent="0.2">
      <c r="A28" s="13">
        <v>32</v>
      </c>
      <c r="B28" s="14" t="s">
        <v>30</v>
      </c>
      <c r="C28" s="14" t="s">
        <v>31</v>
      </c>
      <c r="D28" s="20">
        <v>19.586639999999999</v>
      </c>
      <c r="E28" s="20">
        <v>21.040476000000002</v>
      </c>
      <c r="F28" s="20">
        <v>22.057411999999999</v>
      </c>
      <c r="G28" s="20">
        <v>19.729340000000001</v>
      </c>
      <c r="H28" s="21">
        <f t="shared" si="0"/>
        <v>20.603467000000002</v>
      </c>
      <c r="I28" s="2">
        <f t="shared" si="1"/>
        <v>2.9700000000000001E-4</v>
      </c>
    </row>
    <row r="29" spans="1:9" x14ac:dyDescent="0.2">
      <c r="A29" s="13">
        <v>115</v>
      </c>
      <c r="B29" s="14" t="s">
        <v>238</v>
      </c>
      <c r="C29" s="14" t="s">
        <v>239</v>
      </c>
      <c r="D29" s="23">
        <v>7.3753880000000001</v>
      </c>
      <c r="E29" s="23">
        <v>8.0496400000000001</v>
      </c>
      <c r="F29" s="23">
        <v>7.3391279999999997</v>
      </c>
      <c r="G29" s="23">
        <v>6.9590199999999998</v>
      </c>
      <c r="H29" s="21">
        <f t="shared" si="0"/>
        <v>7.4307939999999997</v>
      </c>
      <c r="I29" s="2">
        <f t="shared" si="1"/>
        <v>1.071E-4</v>
      </c>
    </row>
    <row r="30" spans="1:9" x14ac:dyDescent="0.2">
      <c r="A30" s="13">
        <v>33</v>
      </c>
      <c r="B30" s="14" t="s">
        <v>32</v>
      </c>
      <c r="C30" s="14" t="s">
        <v>33</v>
      </c>
      <c r="D30" s="20">
        <v>5.4421160000000004</v>
      </c>
      <c r="E30" s="20">
        <v>5.8670840000000002</v>
      </c>
      <c r="F30" s="20">
        <v>5.7467519999999999</v>
      </c>
      <c r="G30" s="20">
        <v>5.0429399999999998</v>
      </c>
      <c r="H30" s="21">
        <f t="shared" si="0"/>
        <v>5.5247229999999998</v>
      </c>
      <c r="I30" s="2">
        <f t="shared" si="1"/>
        <v>7.9599999999999997E-5</v>
      </c>
    </row>
    <row r="31" spans="1:9" x14ac:dyDescent="0.2">
      <c r="A31" s="13">
        <v>116</v>
      </c>
      <c r="B31" s="14" t="s">
        <v>268</v>
      </c>
      <c r="C31" s="14" t="s">
        <v>269</v>
      </c>
      <c r="D31" s="20">
        <v>80.048704000000001</v>
      </c>
      <c r="E31" s="20">
        <v>85.508523999999994</v>
      </c>
      <c r="F31" s="20">
        <v>86.205240000000003</v>
      </c>
      <c r="G31" s="20">
        <v>70.728344000000007</v>
      </c>
      <c r="H31" s="21">
        <f t="shared" ref="H31" si="2">AVERAGE(D31:G31)</f>
        <v>80.622703000000001</v>
      </c>
      <c r="I31" s="2">
        <f t="shared" si="1"/>
        <v>1.1622E-3</v>
      </c>
    </row>
    <row r="32" spans="1:9" x14ac:dyDescent="0.2">
      <c r="A32" s="13">
        <v>34</v>
      </c>
      <c r="B32" s="14" t="s">
        <v>34</v>
      </c>
      <c r="C32" s="14" t="s">
        <v>35</v>
      </c>
      <c r="D32" s="20">
        <v>33.108747999999999</v>
      </c>
      <c r="E32" s="20">
        <v>36.101095999999998</v>
      </c>
      <c r="F32" s="20">
        <v>34.301591999999999</v>
      </c>
      <c r="G32" s="20">
        <v>28.220652000000001</v>
      </c>
      <c r="H32" s="21">
        <f t="shared" si="0"/>
        <v>32.933022000000001</v>
      </c>
      <c r="I32" s="2">
        <f t="shared" si="1"/>
        <v>4.7479999999999999E-4</v>
      </c>
    </row>
    <row r="33" spans="1:9" x14ac:dyDescent="0.2">
      <c r="A33" s="13">
        <v>117</v>
      </c>
      <c r="B33" s="14" t="s">
        <v>157</v>
      </c>
      <c r="C33" s="14" t="s">
        <v>158</v>
      </c>
      <c r="D33" s="20">
        <v>437.37228399999998</v>
      </c>
      <c r="E33" s="20">
        <v>481.75438400000002</v>
      </c>
      <c r="F33" s="20">
        <v>424.91449999999998</v>
      </c>
      <c r="G33" s="20">
        <v>412.26468399999999</v>
      </c>
      <c r="H33" s="21">
        <f t="shared" si="0"/>
        <v>439.07646299999999</v>
      </c>
      <c r="I33" s="2">
        <f t="shared" si="1"/>
        <v>6.3296000000000003E-3</v>
      </c>
    </row>
    <row r="34" spans="1:9" x14ac:dyDescent="0.2">
      <c r="A34" s="13">
        <v>35</v>
      </c>
      <c r="B34" s="14" t="s">
        <v>36</v>
      </c>
      <c r="C34" s="14" t="s">
        <v>37</v>
      </c>
      <c r="D34" s="20">
        <v>147.16627600000001</v>
      </c>
      <c r="E34" s="20">
        <v>153.33644799999999</v>
      </c>
      <c r="F34" s="20">
        <v>149.72912400000001</v>
      </c>
      <c r="G34" s="20">
        <v>129.15116</v>
      </c>
      <c r="H34" s="21">
        <f t="shared" si="0"/>
        <v>144.845752</v>
      </c>
      <c r="I34" s="2">
        <f t="shared" si="1"/>
        <v>2.088E-3</v>
      </c>
    </row>
    <row r="35" spans="1:9" x14ac:dyDescent="0.2">
      <c r="A35" s="13">
        <v>36</v>
      </c>
      <c r="B35" s="14" t="s">
        <v>38</v>
      </c>
      <c r="C35" s="14" t="s">
        <v>39</v>
      </c>
      <c r="D35" s="20">
        <v>11.870036000000001</v>
      </c>
      <c r="E35" s="20">
        <v>12.478771999999999</v>
      </c>
      <c r="F35" s="20">
        <v>12.768380000000001</v>
      </c>
      <c r="G35" s="20">
        <v>11.171063999999999</v>
      </c>
      <c r="H35" s="21">
        <f t="shared" si="0"/>
        <v>12.072063</v>
      </c>
      <c r="I35" s="2">
        <f t="shared" si="1"/>
        <v>1.74E-4</v>
      </c>
    </row>
    <row r="36" spans="1:9" x14ac:dyDescent="0.2">
      <c r="A36" s="13">
        <v>118</v>
      </c>
      <c r="B36" s="14" t="s">
        <v>159</v>
      </c>
      <c r="C36" s="14" t="s">
        <v>160</v>
      </c>
      <c r="D36" s="20">
        <v>1.501576</v>
      </c>
      <c r="E36" s="20">
        <v>1.577852</v>
      </c>
      <c r="F36" s="20">
        <v>1.3459399999999999</v>
      </c>
      <c r="G36" s="20">
        <v>1.020052</v>
      </c>
      <c r="H36" s="21">
        <f t="shared" ref="H36:H67" si="3">AVERAGE(D36:G36)</f>
        <v>1.3613549999999999</v>
      </c>
      <c r="I36" s="2">
        <f t="shared" ref="I36:I67" si="4">ROUND(H36/H$135,7)</f>
        <v>1.9599999999999999E-5</v>
      </c>
    </row>
    <row r="37" spans="1:9" x14ac:dyDescent="0.2">
      <c r="A37" s="13">
        <v>37</v>
      </c>
      <c r="B37" s="14" t="s">
        <v>40</v>
      </c>
      <c r="C37" s="14" t="s">
        <v>41</v>
      </c>
      <c r="D37" s="20">
        <v>5.3890120000000001</v>
      </c>
      <c r="E37" s="20">
        <v>5.7602200000000003</v>
      </c>
      <c r="F37" s="20">
        <v>5.1326239999999999</v>
      </c>
      <c r="G37" s="20">
        <v>4.4610560000000001</v>
      </c>
      <c r="H37" s="21">
        <f t="shared" si="3"/>
        <v>5.1857280000000001</v>
      </c>
      <c r="I37" s="2">
        <f t="shared" si="4"/>
        <v>7.4800000000000002E-5</v>
      </c>
    </row>
    <row r="38" spans="1:9" ht="12.75" customHeight="1" x14ac:dyDescent="0.2">
      <c r="A38" s="13">
        <v>38</v>
      </c>
      <c r="B38" s="14" t="s">
        <v>42</v>
      </c>
      <c r="C38" s="14" t="s">
        <v>43</v>
      </c>
      <c r="D38" s="20">
        <v>16.552071999999999</v>
      </c>
      <c r="E38" s="20">
        <v>18.046796000000001</v>
      </c>
      <c r="F38" s="20">
        <v>18.273820000000001</v>
      </c>
      <c r="G38" s="20">
        <v>16.384128</v>
      </c>
      <c r="H38" s="21">
        <f t="shared" si="3"/>
        <v>17.314204</v>
      </c>
      <c r="I38" s="2">
        <f t="shared" si="4"/>
        <v>2.496E-4</v>
      </c>
    </row>
    <row r="39" spans="1:9" ht="12.75" customHeight="1" x14ac:dyDescent="0.2">
      <c r="A39" s="13">
        <v>39</v>
      </c>
      <c r="B39" s="14" t="s">
        <v>44</v>
      </c>
      <c r="C39" s="14" t="s">
        <v>45</v>
      </c>
      <c r="D39" s="20">
        <v>8.3786719999999999</v>
      </c>
      <c r="E39" s="20">
        <v>9.0410520000000005</v>
      </c>
      <c r="F39" s="20">
        <v>9.4732920000000007</v>
      </c>
      <c r="G39" s="20">
        <v>8.2811199999999996</v>
      </c>
      <c r="H39" s="21">
        <f t="shared" si="3"/>
        <v>8.7935340000000011</v>
      </c>
      <c r="I39" s="2">
        <f t="shared" si="4"/>
        <v>1.2679999999999999E-4</v>
      </c>
    </row>
    <row r="40" spans="1:9" x14ac:dyDescent="0.2">
      <c r="A40" s="13">
        <v>119</v>
      </c>
      <c r="B40" s="14" t="s">
        <v>161</v>
      </c>
      <c r="C40" s="14" t="s">
        <v>162</v>
      </c>
      <c r="D40" s="20">
        <v>10.347436</v>
      </c>
      <c r="E40" s="20">
        <v>10.735264000000001</v>
      </c>
      <c r="F40" s="20">
        <v>11.543544000000001</v>
      </c>
      <c r="G40" s="20">
        <v>10.455527999999999</v>
      </c>
      <c r="H40" s="21">
        <f t="shared" si="3"/>
        <v>10.770443</v>
      </c>
      <c r="I40" s="2">
        <f t="shared" si="4"/>
        <v>1.5530000000000001E-4</v>
      </c>
    </row>
    <row r="41" spans="1:9" x14ac:dyDescent="0.2">
      <c r="A41" s="13">
        <v>40</v>
      </c>
      <c r="B41" s="14" t="s">
        <v>46</v>
      </c>
      <c r="C41" s="14" t="s">
        <v>47</v>
      </c>
      <c r="D41" s="20">
        <v>11.851044</v>
      </c>
      <c r="E41" s="20">
        <v>12.169276</v>
      </c>
      <c r="F41" s="20">
        <v>12.638272000000001</v>
      </c>
      <c r="G41" s="20">
        <v>11.99</v>
      </c>
      <c r="H41" s="21">
        <f t="shared" si="3"/>
        <v>12.162148</v>
      </c>
      <c r="I41" s="2">
        <f t="shared" si="4"/>
        <v>1.7530000000000001E-4</v>
      </c>
    </row>
    <row r="42" spans="1:9" x14ac:dyDescent="0.2">
      <c r="A42" s="13">
        <v>41</v>
      </c>
      <c r="B42" s="14" t="s">
        <v>48</v>
      </c>
      <c r="C42" s="14" t="s">
        <v>49</v>
      </c>
      <c r="D42" s="20">
        <v>14.346819999999999</v>
      </c>
      <c r="E42" s="20">
        <v>15.59868</v>
      </c>
      <c r="F42" s="20">
        <v>15.980708</v>
      </c>
      <c r="G42" s="20">
        <v>14.272784</v>
      </c>
      <c r="H42" s="21">
        <f t="shared" si="3"/>
        <v>15.049748000000001</v>
      </c>
      <c r="I42" s="2">
        <f t="shared" si="4"/>
        <v>2.1699999999999999E-4</v>
      </c>
    </row>
    <row r="43" spans="1:9" x14ac:dyDescent="0.2">
      <c r="A43" s="13">
        <v>42</v>
      </c>
      <c r="B43" s="14" t="s">
        <v>50</v>
      </c>
      <c r="C43" s="14" t="s">
        <v>51</v>
      </c>
      <c r="D43" s="20">
        <v>23.832495999999999</v>
      </c>
      <c r="E43" s="20">
        <v>25.730447999999999</v>
      </c>
      <c r="F43" s="20">
        <v>23.535824000000002</v>
      </c>
      <c r="G43" s="20">
        <v>21.484711999999998</v>
      </c>
      <c r="H43" s="21">
        <f t="shared" si="3"/>
        <v>23.645870000000002</v>
      </c>
      <c r="I43" s="2">
        <f t="shared" si="4"/>
        <v>3.4089999999999999E-4</v>
      </c>
    </row>
    <row r="44" spans="1:9" x14ac:dyDescent="0.2">
      <c r="A44" s="13">
        <v>43</v>
      </c>
      <c r="B44" s="14" t="s">
        <v>52</v>
      </c>
      <c r="C44" s="14" t="s">
        <v>53</v>
      </c>
      <c r="D44" s="20">
        <v>2.3717239999999999</v>
      </c>
      <c r="E44" s="20">
        <v>2.5872320000000002</v>
      </c>
      <c r="F44" s="20">
        <v>2.873704</v>
      </c>
      <c r="G44" s="20">
        <v>2.5663719999999999</v>
      </c>
      <c r="H44" s="21">
        <f t="shared" si="3"/>
        <v>2.599758</v>
      </c>
      <c r="I44" s="2">
        <f t="shared" si="4"/>
        <v>3.7499999999999997E-5</v>
      </c>
    </row>
    <row r="45" spans="1:9" x14ac:dyDescent="0.2">
      <c r="A45" s="13">
        <v>44</v>
      </c>
      <c r="B45" s="14" t="s">
        <v>54</v>
      </c>
      <c r="C45" s="14" t="s">
        <v>55</v>
      </c>
      <c r="D45" s="20">
        <v>10.55796</v>
      </c>
      <c r="E45" s="20">
        <v>11.173272000000001</v>
      </c>
      <c r="F45" s="20">
        <v>10.95452</v>
      </c>
      <c r="G45" s="20">
        <v>9.1504999999999992</v>
      </c>
      <c r="H45" s="21">
        <f t="shared" si="3"/>
        <v>10.459063</v>
      </c>
      <c r="I45" s="2">
        <f t="shared" si="4"/>
        <v>1.5080000000000001E-4</v>
      </c>
    </row>
    <row r="46" spans="1:9" x14ac:dyDescent="0.2">
      <c r="A46" s="13">
        <v>45</v>
      </c>
      <c r="B46" s="14" t="s">
        <v>56</v>
      </c>
      <c r="C46" s="14" t="s">
        <v>57</v>
      </c>
      <c r="D46" s="20">
        <v>26.079276</v>
      </c>
      <c r="E46" s="20">
        <v>26.694652000000001</v>
      </c>
      <c r="F46" s="20">
        <v>27.479800000000001</v>
      </c>
      <c r="G46" s="20">
        <v>23.160740000000001</v>
      </c>
      <c r="H46" s="21">
        <f t="shared" si="3"/>
        <v>25.853617</v>
      </c>
      <c r="I46" s="2">
        <f t="shared" si="4"/>
        <v>3.7270000000000001E-4</v>
      </c>
    </row>
    <row r="47" spans="1:9" x14ac:dyDescent="0.2">
      <c r="A47" s="13">
        <v>46</v>
      </c>
      <c r="B47" s="14" t="s">
        <v>58</v>
      </c>
      <c r="C47" s="14" t="s">
        <v>59</v>
      </c>
      <c r="D47" s="20">
        <v>12.28058</v>
      </c>
      <c r="E47" s="20">
        <v>12.623756</v>
      </c>
      <c r="F47" s="20">
        <v>12.767200000000001</v>
      </c>
      <c r="G47" s="20">
        <v>10.548064</v>
      </c>
      <c r="H47" s="21">
        <f t="shared" si="3"/>
        <v>12.0549</v>
      </c>
      <c r="I47" s="2">
        <f t="shared" si="4"/>
        <v>1.738E-4</v>
      </c>
    </row>
    <row r="48" spans="1:9" x14ac:dyDescent="0.2">
      <c r="A48" s="13">
        <v>47</v>
      </c>
      <c r="B48" s="14" t="s">
        <v>60</v>
      </c>
      <c r="C48" s="14" t="s">
        <v>61</v>
      </c>
      <c r="D48" s="20">
        <v>5.6117679999999996</v>
      </c>
      <c r="E48" s="20">
        <v>6.0132440000000003</v>
      </c>
      <c r="F48" s="20">
        <v>5.35304</v>
      </c>
      <c r="G48" s="20">
        <v>4.4925680000000003</v>
      </c>
      <c r="H48" s="21">
        <f t="shared" si="3"/>
        <v>5.3676549999999992</v>
      </c>
      <c r="I48" s="2">
        <f t="shared" si="4"/>
        <v>7.7399999999999998E-5</v>
      </c>
    </row>
    <row r="49" spans="1:9" x14ac:dyDescent="0.2">
      <c r="A49" s="13">
        <v>48</v>
      </c>
      <c r="B49" s="14" t="s">
        <v>62</v>
      </c>
      <c r="C49" s="14" t="s">
        <v>63</v>
      </c>
      <c r="D49" s="20">
        <v>2.0592760000000001</v>
      </c>
      <c r="E49" s="20">
        <v>2.3302480000000001</v>
      </c>
      <c r="F49" s="20">
        <v>2.5035799999999999</v>
      </c>
      <c r="G49" s="20">
        <v>2.0359880000000001</v>
      </c>
      <c r="H49" s="21">
        <f t="shared" si="3"/>
        <v>2.2322729999999997</v>
      </c>
      <c r="I49" s="2">
        <f t="shared" si="4"/>
        <v>3.2199999999999997E-5</v>
      </c>
    </row>
    <row r="50" spans="1:9" x14ac:dyDescent="0.2">
      <c r="A50" s="13">
        <v>121</v>
      </c>
      <c r="B50" s="14" t="s">
        <v>163</v>
      </c>
      <c r="C50" s="14" t="s">
        <v>164</v>
      </c>
      <c r="D50" s="20">
        <v>19.251567999999999</v>
      </c>
      <c r="E50" s="20">
        <v>20.879020000000001</v>
      </c>
      <c r="F50" s="20">
        <v>21.450288</v>
      </c>
      <c r="G50" s="20">
        <v>18.645579999999999</v>
      </c>
      <c r="H50" s="21">
        <f t="shared" si="3"/>
        <v>20.056614</v>
      </c>
      <c r="I50" s="2">
        <f t="shared" si="4"/>
        <v>2.8909999999999998E-4</v>
      </c>
    </row>
    <row r="51" spans="1:9" x14ac:dyDescent="0.2">
      <c r="A51" s="13">
        <v>49</v>
      </c>
      <c r="B51" s="14" t="s">
        <v>64</v>
      </c>
      <c r="C51" s="14" t="s">
        <v>65</v>
      </c>
      <c r="D51" s="20">
        <v>124.556724</v>
      </c>
      <c r="E51" s="20">
        <v>126.25084</v>
      </c>
      <c r="F51" s="20">
        <v>132.440044</v>
      </c>
      <c r="G51" s="20">
        <v>116.27533200000001</v>
      </c>
      <c r="H51" s="21">
        <f t="shared" si="3"/>
        <v>124.880735</v>
      </c>
      <c r="I51" s="2">
        <f t="shared" si="4"/>
        <v>1.8002000000000001E-3</v>
      </c>
    </row>
    <row r="52" spans="1:9" x14ac:dyDescent="0.2">
      <c r="A52" s="13">
        <v>50</v>
      </c>
      <c r="B52" s="14" t="s">
        <v>66</v>
      </c>
      <c r="C52" s="14" t="s">
        <v>67</v>
      </c>
      <c r="D52" s="20">
        <v>9.0653959999999998</v>
      </c>
      <c r="E52" s="20">
        <v>9.4285440000000005</v>
      </c>
      <c r="F52" s="20">
        <v>9.0396800000000006</v>
      </c>
      <c r="G52" s="20">
        <v>7.6465199999999998</v>
      </c>
      <c r="H52" s="21">
        <f t="shared" si="3"/>
        <v>8.7950350000000004</v>
      </c>
      <c r="I52" s="2">
        <f t="shared" si="4"/>
        <v>1.2679999999999999E-4</v>
      </c>
    </row>
    <row r="53" spans="1:9" x14ac:dyDescent="0.2">
      <c r="A53" s="13">
        <v>51</v>
      </c>
      <c r="B53" s="14" t="s">
        <v>68</v>
      </c>
      <c r="C53" s="14" t="s">
        <v>69</v>
      </c>
      <c r="D53" s="20">
        <v>15.567527999999999</v>
      </c>
      <c r="E53" s="20">
        <v>16.634720000000002</v>
      </c>
      <c r="F53" s="20">
        <v>14.873396</v>
      </c>
      <c r="G53" s="20">
        <v>13.963827999999999</v>
      </c>
      <c r="H53" s="21">
        <f t="shared" si="3"/>
        <v>15.259867999999999</v>
      </c>
      <c r="I53" s="2">
        <f t="shared" si="4"/>
        <v>2.2000000000000001E-4</v>
      </c>
    </row>
    <row r="54" spans="1:9" x14ac:dyDescent="0.2">
      <c r="A54" s="13">
        <v>52</v>
      </c>
      <c r="B54" s="14" t="s">
        <v>70</v>
      </c>
      <c r="C54" s="14" t="s">
        <v>71</v>
      </c>
      <c r="D54" s="20">
        <v>13.002879999999999</v>
      </c>
      <c r="E54" s="20">
        <v>13.80588</v>
      </c>
      <c r="F54" s="20">
        <v>14.093211999999999</v>
      </c>
      <c r="G54" s="20">
        <v>12.574488000000001</v>
      </c>
      <c r="H54" s="21">
        <f t="shared" si="3"/>
        <v>13.369115000000001</v>
      </c>
      <c r="I54" s="2">
        <f t="shared" si="4"/>
        <v>1.9269999999999999E-4</v>
      </c>
    </row>
    <row r="55" spans="1:9" x14ac:dyDescent="0.2">
      <c r="A55" s="13">
        <v>53</v>
      </c>
      <c r="B55" s="14" t="s">
        <v>72</v>
      </c>
      <c r="C55" s="14" t="s">
        <v>73</v>
      </c>
      <c r="D55" s="20">
        <v>63.045631999999998</v>
      </c>
      <c r="E55" s="20">
        <v>65.853232000000006</v>
      </c>
      <c r="F55" s="20">
        <v>65.607932000000005</v>
      </c>
      <c r="G55" s="20">
        <v>58.330412000000003</v>
      </c>
      <c r="H55" s="21">
        <f t="shared" si="3"/>
        <v>63.209302000000001</v>
      </c>
      <c r="I55" s="2">
        <f t="shared" si="4"/>
        <v>9.1120000000000003E-4</v>
      </c>
    </row>
    <row r="56" spans="1:9" x14ac:dyDescent="0.2">
      <c r="A56" s="13">
        <v>54</v>
      </c>
      <c r="B56" s="14" t="s">
        <v>212</v>
      </c>
      <c r="C56" s="14" t="s">
        <v>74</v>
      </c>
      <c r="D56" s="20">
        <v>7.213228</v>
      </c>
      <c r="E56" s="20">
        <v>7.7057880000000001</v>
      </c>
      <c r="F56" s="20">
        <v>6.886584</v>
      </c>
      <c r="G56" s="20">
        <v>6.1473440000000004</v>
      </c>
      <c r="H56" s="21">
        <f t="shared" si="3"/>
        <v>6.9882359999999997</v>
      </c>
      <c r="I56" s="2">
        <f t="shared" si="4"/>
        <v>1.0069999999999999E-4</v>
      </c>
    </row>
    <row r="57" spans="1:9" x14ac:dyDescent="0.2">
      <c r="A57" s="13">
        <v>55</v>
      </c>
      <c r="B57" s="14" t="s">
        <v>75</v>
      </c>
      <c r="C57" s="14" t="s">
        <v>76</v>
      </c>
      <c r="D57" s="20">
        <v>9.8723799999999997</v>
      </c>
      <c r="E57" s="20">
        <v>9.7518999999999991</v>
      </c>
      <c r="F57" s="20">
        <v>10.470424</v>
      </c>
      <c r="G57" s="20">
        <v>9.0817399999999999</v>
      </c>
      <c r="H57" s="21">
        <f t="shared" si="3"/>
        <v>9.7941110000000009</v>
      </c>
      <c r="I57" s="2">
        <f t="shared" si="4"/>
        <v>1.4119999999999999E-4</v>
      </c>
    </row>
    <row r="58" spans="1:9" x14ac:dyDescent="0.2">
      <c r="A58" s="13">
        <v>56</v>
      </c>
      <c r="B58" s="14" t="s">
        <v>77</v>
      </c>
      <c r="C58" s="14" t="s">
        <v>78</v>
      </c>
      <c r="D58" s="20">
        <v>9.1927880000000002</v>
      </c>
      <c r="E58" s="20">
        <v>9.9419360000000001</v>
      </c>
      <c r="F58" s="20">
        <v>10.078416000000001</v>
      </c>
      <c r="G58" s="20">
        <v>8.3938079999999999</v>
      </c>
      <c r="H58" s="21">
        <f t="shared" si="3"/>
        <v>9.4017370000000007</v>
      </c>
      <c r="I58" s="2">
        <f t="shared" si="4"/>
        <v>1.3549999999999999E-4</v>
      </c>
    </row>
    <row r="59" spans="1:9" x14ac:dyDescent="0.2">
      <c r="A59" s="13">
        <v>57</v>
      </c>
      <c r="B59" s="14" t="s">
        <v>79</v>
      </c>
      <c r="C59" s="14" t="s">
        <v>80</v>
      </c>
      <c r="D59" s="20">
        <v>4.7119080000000002</v>
      </c>
      <c r="E59" s="20">
        <v>4.8469439999999997</v>
      </c>
      <c r="F59" s="20">
        <v>4.6582239999999997</v>
      </c>
      <c r="G59" s="20">
        <v>4.1854839999999998</v>
      </c>
      <c r="H59" s="21">
        <f t="shared" si="3"/>
        <v>4.6006399999999994</v>
      </c>
      <c r="I59" s="2">
        <f t="shared" si="4"/>
        <v>6.6299999999999999E-5</v>
      </c>
    </row>
    <row r="60" spans="1:9" x14ac:dyDescent="0.2">
      <c r="A60" s="13">
        <v>58</v>
      </c>
      <c r="B60" s="14" t="s">
        <v>81</v>
      </c>
      <c r="C60" s="14" t="s">
        <v>82</v>
      </c>
      <c r="D60" s="20">
        <v>7.5605599999999997</v>
      </c>
      <c r="E60" s="20">
        <v>7.9379</v>
      </c>
      <c r="F60" s="20">
        <v>8.3658959999999993</v>
      </c>
      <c r="G60" s="20">
        <v>7.3709439999999997</v>
      </c>
      <c r="H60" s="21">
        <f t="shared" si="3"/>
        <v>7.8088250000000006</v>
      </c>
      <c r="I60" s="2">
        <f t="shared" si="4"/>
        <v>1.126E-4</v>
      </c>
    </row>
    <row r="61" spans="1:9" x14ac:dyDescent="0.2">
      <c r="A61" s="13">
        <v>59</v>
      </c>
      <c r="B61" s="14" t="s">
        <v>213</v>
      </c>
      <c r="C61" s="14" t="s">
        <v>83</v>
      </c>
      <c r="D61" s="20">
        <v>9.1693560000000005</v>
      </c>
      <c r="E61" s="20">
        <v>10.355928</v>
      </c>
      <c r="F61" s="20">
        <v>8.9240359999999992</v>
      </c>
      <c r="G61" s="20">
        <v>8.3457279999999994</v>
      </c>
      <c r="H61" s="21">
        <f t="shared" si="3"/>
        <v>9.1987620000000003</v>
      </c>
      <c r="I61" s="2">
        <f t="shared" si="4"/>
        <v>1.326E-4</v>
      </c>
    </row>
    <row r="62" spans="1:9" x14ac:dyDescent="0.2">
      <c r="A62" s="13">
        <v>60</v>
      </c>
      <c r="B62" s="14" t="s">
        <v>84</v>
      </c>
      <c r="C62" s="14" t="s">
        <v>85</v>
      </c>
      <c r="D62" s="20">
        <v>18.485952000000001</v>
      </c>
      <c r="E62" s="20">
        <v>19.7638</v>
      </c>
      <c r="F62" s="20">
        <v>20.515955999999999</v>
      </c>
      <c r="G62" s="20">
        <v>18.389996</v>
      </c>
      <c r="H62" s="21">
        <f t="shared" si="3"/>
        <v>19.288926</v>
      </c>
      <c r="I62" s="2">
        <f t="shared" si="4"/>
        <v>2.7809999999999998E-4</v>
      </c>
    </row>
    <row r="63" spans="1:9" x14ac:dyDescent="0.2">
      <c r="A63" s="13">
        <v>61</v>
      </c>
      <c r="B63" s="14" t="s">
        <v>86</v>
      </c>
      <c r="C63" s="14" t="s">
        <v>87</v>
      </c>
      <c r="D63" s="20">
        <v>23.802992</v>
      </c>
      <c r="E63" s="20">
        <v>26.023876000000001</v>
      </c>
      <c r="F63" s="20">
        <v>23.124908000000001</v>
      </c>
      <c r="G63" s="20">
        <v>19.536984</v>
      </c>
      <c r="H63" s="21">
        <f t="shared" si="3"/>
        <v>23.122190000000003</v>
      </c>
      <c r="I63" s="2">
        <f t="shared" si="4"/>
        <v>3.3330000000000002E-4</v>
      </c>
    </row>
    <row r="64" spans="1:9" x14ac:dyDescent="0.2">
      <c r="A64" s="13">
        <v>62</v>
      </c>
      <c r="B64" s="14" t="s">
        <v>214</v>
      </c>
      <c r="C64" s="14" t="s">
        <v>88</v>
      </c>
      <c r="D64" s="20">
        <v>55.911464000000002</v>
      </c>
      <c r="E64" s="20">
        <v>59.129168</v>
      </c>
      <c r="F64" s="20">
        <v>51.288035999999998</v>
      </c>
      <c r="G64" s="20">
        <v>43.233252</v>
      </c>
      <c r="H64" s="21">
        <f t="shared" si="3"/>
        <v>52.390479999999997</v>
      </c>
      <c r="I64" s="2">
        <f t="shared" si="4"/>
        <v>7.5520000000000003E-4</v>
      </c>
    </row>
    <row r="65" spans="1:9" x14ac:dyDescent="0.2">
      <c r="A65" s="13">
        <v>63</v>
      </c>
      <c r="B65" s="14" t="s">
        <v>89</v>
      </c>
      <c r="C65" s="14" t="s">
        <v>90</v>
      </c>
      <c r="D65" s="20">
        <v>70.438215999999997</v>
      </c>
      <c r="E65" s="20">
        <v>75.303340000000006</v>
      </c>
      <c r="F65" s="20">
        <v>73.036032000000006</v>
      </c>
      <c r="G65" s="20">
        <v>60.943559999999998</v>
      </c>
      <c r="H65" s="21">
        <f t="shared" si="3"/>
        <v>69.930287000000007</v>
      </c>
      <c r="I65" s="2">
        <f t="shared" si="4"/>
        <v>1.0081000000000001E-3</v>
      </c>
    </row>
    <row r="66" spans="1:9" x14ac:dyDescent="0.2">
      <c r="A66" s="13">
        <v>64</v>
      </c>
      <c r="B66" s="14" t="s">
        <v>215</v>
      </c>
      <c r="C66" s="14" t="s">
        <v>91</v>
      </c>
      <c r="D66" s="20">
        <v>90.650131999999999</v>
      </c>
      <c r="E66" s="20">
        <v>96.805807999999999</v>
      </c>
      <c r="F66" s="20">
        <v>86.020415999999997</v>
      </c>
      <c r="G66" s="20">
        <v>81.597892000000002</v>
      </c>
      <c r="H66" s="21">
        <f t="shared" si="3"/>
        <v>88.768562000000003</v>
      </c>
      <c r="I66" s="2">
        <f t="shared" si="4"/>
        <v>1.2796999999999999E-3</v>
      </c>
    </row>
    <row r="67" spans="1:9" x14ac:dyDescent="0.2">
      <c r="A67" s="13">
        <v>122</v>
      </c>
      <c r="B67" s="14" t="s">
        <v>201</v>
      </c>
      <c r="C67" s="14" t="s">
        <v>165</v>
      </c>
      <c r="D67" s="20">
        <v>4605.3466600000002</v>
      </c>
      <c r="E67" s="20">
        <v>4704.8554240000003</v>
      </c>
      <c r="F67" s="20">
        <v>4732.7835960000002</v>
      </c>
      <c r="G67" s="20">
        <v>4032.72226</v>
      </c>
      <c r="H67" s="21">
        <f t="shared" si="3"/>
        <v>4518.9269850000001</v>
      </c>
      <c r="I67" s="2">
        <f t="shared" si="4"/>
        <v>6.5143400000000004E-2</v>
      </c>
    </row>
    <row r="68" spans="1:9" x14ac:dyDescent="0.2">
      <c r="A68" s="13">
        <v>198</v>
      </c>
      <c r="B68" s="14" t="s">
        <v>244</v>
      </c>
      <c r="C68" s="14" t="s">
        <v>245</v>
      </c>
      <c r="D68" s="22">
        <v>0</v>
      </c>
      <c r="E68" s="22">
        <v>0</v>
      </c>
      <c r="F68" s="22">
        <v>0</v>
      </c>
      <c r="G68" s="22">
        <v>0</v>
      </c>
      <c r="H68" s="21">
        <f t="shared" ref="H68:H99" si="5">AVERAGE(D68:G68)</f>
        <v>0</v>
      </c>
      <c r="I68" s="2">
        <f t="shared" ref="I68:I99" si="6">ROUND(H68/H$135,7)</f>
        <v>0</v>
      </c>
    </row>
    <row r="69" spans="1:9" x14ac:dyDescent="0.2">
      <c r="A69" s="13">
        <v>66</v>
      </c>
      <c r="B69" s="14" t="s">
        <v>216</v>
      </c>
      <c r="C69" s="14" t="s">
        <v>92</v>
      </c>
      <c r="D69" s="20">
        <v>14.807408000000001</v>
      </c>
      <c r="E69" s="20">
        <v>15.937528</v>
      </c>
      <c r="F69" s="20">
        <v>14.9694</v>
      </c>
      <c r="G69" s="20">
        <v>13.939728000000001</v>
      </c>
      <c r="H69" s="21">
        <f t="shared" si="5"/>
        <v>14.913516000000001</v>
      </c>
      <c r="I69" s="2">
        <f t="shared" si="6"/>
        <v>2.1499999999999999E-4</v>
      </c>
    </row>
    <row r="70" spans="1:9" x14ac:dyDescent="0.2">
      <c r="A70" s="13">
        <v>67</v>
      </c>
      <c r="B70" s="14" t="s">
        <v>217</v>
      </c>
      <c r="C70" s="14" t="s">
        <v>93</v>
      </c>
      <c r="D70" s="20">
        <v>1393.2973039999999</v>
      </c>
      <c r="E70" s="20">
        <v>1585.7411480000001</v>
      </c>
      <c r="F70" s="20">
        <v>1348.54692</v>
      </c>
      <c r="G70" s="20">
        <v>1241.908608</v>
      </c>
      <c r="H70" s="21">
        <f t="shared" si="5"/>
        <v>1392.3734949999998</v>
      </c>
      <c r="I70" s="2">
        <f t="shared" si="6"/>
        <v>2.0072E-2</v>
      </c>
    </row>
    <row r="71" spans="1:9" x14ac:dyDescent="0.2">
      <c r="A71" s="13">
        <v>123</v>
      </c>
      <c r="B71" s="14" t="s">
        <v>166</v>
      </c>
      <c r="C71" s="14" t="s">
        <v>202</v>
      </c>
      <c r="D71" s="20">
        <v>340.98375600000003</v>
      </c>
      <c r="E71" s="20">
        <v>372.68644799999998</v>
      </c>
      <c r="F71" s="20">
        <v>333.85385200000002</v>
      </c>
      <c r="G71" s="20">
        <v>317.098952</v>
      </c>
      <c r="H71" s="21">
        <f t="shared" si="5"/>
        <v>341.15575200000001</v>
      </c>
      <c r="I71" s="2">
        <f t="shared" si="6"/>
        <v>4.9179999999999996E-3</v>
      </c>
    </row>
    <row r="72" spans="1:9" x14ac:dyDescent="0.2">
      <c r="A72" s="13">
        <v>193</v>
      </c>
      <c r="B72" s="14" t="s">
        <v>264</v>
      </c>
      <c r="C72" s="14" t="s">
        <v>240</v>
      </c>
      <c r="D72" s="22">
        <v>0</v>
      </c>
      <c r="E72" s="22">
        <v>0</v>
      </c>
      <c r="F72" s="22">
        <v>0</v>
      </c>
      <c r="G72" s="22">
        <v>0</v>
      </c>
      <c r="H72" s="21">
        <f t="shared" si="5"/>
        <v>0</v>
      </c>
      <c r="I72" s="2">
        <f t="shared" si="6"/>
        <v>0</v>
      </c>
    </row>
    <row r="73" spans="1:9" x14ac:dyDescent="0.2">
      <c r="A73" s="13">
        <v>69</v>
      </c>
      <c r="B73" s="14" t="s">
        <v>94</v>
      </c>
      <c r="C73" s="14" t="s">
        <v>95</v>
      </c>
      <c r="D73" s="20">
        <v>38.564267999999998</v>
      </c>
      <c r="E73" s="20">
        <v>44.444871999999997</v>
      </c>
      <c r="F73" s="20">
        <v>37.089764000000002</v>
      </c>
      <c r="G73" s="20">
        <v>35.902915999999998</v>
      </c>
      <c r="H73" s="21">
        <f t="shared" si="5"/>
        <v>39.000455000000002</v>
      </c>
      <c r="I73" s="2">
        <f t="shared" si="6"/>
        <v>5.622E-4</v>
      </c>
    </row>
    <row r="74" spans="1:9" x14ac:dyDescent="0.2">
      <c r="A74" s="13">
        <v>205</v>
      </c>
      <c r="B74" s="14" t="s">
        <v>260</v>
      </c>
      <c r="C74" s="14" t="s">
        <v>261</v>
      </c>
      <c r="D74" s="22">
        <v>1.373364</v>
      </c>
      <c r="E74" s="22">
        <v>1.4840800000000001</v>
      </c>
      <c r="F74" s="20">
        <v>1.6747840000000001</v>
      </c>
      <c r="G74" s="20">
        <v>1.897124</v>
      </c>
      <c r="H74" s="21">
        <f t="shared" si="5"/>
        <v>1.6073379999999999</v>
      </c>
      <c r="I74" s="2">
        <f t="shared" si="6"/>
        <v>2.3200000000000001E-5</v>
      </c>
    </row>
    <row r="75" spans="1:9" x14ac:dyDescent="0.2">
      <c r="A75" s="13">
        <v>70</v>
      </c>
      <c r="B75" s="14" t="s">
        <v>96</v>
      </c>
      <c r="C75" s="14" t="s">
        <v>97</v>
      </c>
      <c r="D75" s="20">
        <v>270.98897599999998</v>
      </c>
      <c r="E75" s="20">
        <v>311.29554400000001</v>
      </c>
      <c r="F75" s="20">
        <v>265.91775999999999</v>
      </c>
      <c r="G75" s="20">
        <v>256.191124</v>
      </c>
      <c r="H75" s="21">
        <f t="shared" si="5"/>
        <v>276.09835099999998</v>
      </c>
      <c r="I75" s="2">
        <f t="shared" si="6"/>
        <v>3.9801000000000003E-3</v>
      </c>
    </row>
    <row r="76" spans="1:9" x14ac:dyDescent="0.2">
      <c r="A76" s="13">
        <v>202</v>
      </c>
      <c r="B76" s="14" t="s">
        <v>252</v>
      </c>
      <c r="C76" s="14" t="s">
        <v>253</v>
      </c>
      <c r="D76" s="20">
        <v>6.2351640000000002</v>
      </c>
      <c r="E76" s="20">
        <v>5.0556520000000003</v>
      </c>
      <c r="F76" s="20">
        <v>3.015428</v>
      </c>
      <c r="G76" s="20">
        <v>5.6181000000000001</v>
      </c>
      <c r="H76" s="21">
        <f t="shared" si="5"/>
        <v>4.9810859999999995</v>
      </c>
      <c r="I76" s="2">
        <f t="shared" si="6"/>
        <v>7.1799999999999997E-5</v>
      </c>
    </row>
    <row r="77" spans="1:9" x14ac:dyDescent="0.2">
      <c r="A77" s="13">
        <v>207</v>
      </c>
      <c r="B77" s="14" t="s">
        <v>262</v>
      </c>
      <c r="C77" s="24" t="s">
        <v>263</v>
      </c>
      <c r="D77" s="22">
        <v>1.3855919999999999</v>
      </c>
      <c r="E77" s="20">
        <v>1.378072</v>
      </c>
      <c r="F77" s="20">
        <v>1.4791920000000001</v>
      </c>
      <c r="G77" s="20">
        <v>1.0137</v>
      </c>
      <c r="H77" s="21">
        <f>AVERAGE(D77:G77)</f>
        <v>1.3141389999999999</v>
      </c>
      <c r="I77" s="2">
        <f t="shared" si="6"/>
        <v>1.8899999999999999E-5</v>
      </c>
    </row>
    <row r="78" spans="1:9" x14ac:dyDescent="0.2">
      <c r="A78" s="13">
        <v>71</v>
      </c>
      <c r="B78" s="14" t="s">
        <v>98</v>
      </c>
      <c r="C78" s="14" t="s">
        <v>99</v>
      </c>
      <c r="D78" s="20">
        <v>55.822299999999998</v>
      </c>
      <c r="E78" s="20">
        <v>61.982799999999997</v>
      </c>
      <c r="F78" s="20">
        <v>63.465428000000003</v>
      </c>
      <c r="G78" s="20">
        <v>55.223520000000001</v>
      </c>
      <c r="H78" s="21">
        <f t="shared" si="5"/>
        <v>59.123512000000005</v>
      </c>
      <c r="I78" s="2">
        <f t="shared" si="6"/>
        <v>8.5229999999999995E-4</v>
      </c>
    </row>
    <row r="79" spans="1:9" x14ac:dyDescent="0.2">
      <c r="A79" s="13">
        <v>72</v>
      </c>
      <c r="B79" s="14" t="s">
        <v>100</v>
      </c>
      <c r="C79" s="14" t="s">
        <v>101</v>
      </c>
      <c r="D79" s="20">
        <v>22.985192000000001</v>
      </c>
      <c r="E79" s="20">
        <v>25.952748</v>
      </c>
      <c r="F79" s="20">
        <v>22.371168000000001</v>
      </c>
      <c r="G79" s="20">
        <v>20.810559999999999</v>
      </c>
      <c r="H79" s="21">
        <f t="shared" si="5"/>
        <v>23.029916999999998</v>
      </c>
      <c r="I79" s="2">
        <f t="shared" si="6"/>
        <v>3.3199999999999999E-4</v>
      </c>
    </row>
    <row r="80" spans="1:9" x14ac:dyDescent="0.2">
      <c r="A80" s="13">
        <v>125</v>
      </c>
      <c r="B80" s="14" t="s">
        <v>167</v>
      </c>
      <c r="C80" s="14" t="s">
        <v>168</v>
      </c>
      <c r="D80" s="20">
        <v>106.61462400000001</v>
      </c>
      <c r="E80" s="20">
        <v>114.044656</v>
      </c>
      <c r="F80" s="20">
        <v>102.68855600000001</v>
      </c>
      <c r="G80" s="20">
        <v>101.92770400000001</v>
      </c>
      <c r="H80" s="21">
        <f t="shared" si="5"/>
        <v>106.31888500000001</v>
      </c>
      <c r="I80" s="2">
        <f t="shared" si="6"/>
        <v>1.5326999999999999E-3</v>
      </c>
    </row>
    <row r="81" spans="1:9" x14ac:dyDescent="0.2">
      <c r="A81" s="13">
        <v>73</v>
      </c>
      <c r="B81" s="14" t="s">
        <v>102</v>
      </c>
      <c r="C81" s="14" t="s">
        <v>103</v>
      </c>
      <c r="D81" s="20">
        <v>20.865376000000001</v>
      </c>
      <c r="E81" s="20">
        <v>23.443539999999999</v>
      </c>
      <c r="F81" s="20">
        <v>21.311744000000001</v>
      </c>
      <c r="G81" s="20">
        <v>19.826191999999999</v>
      </c>
      <c r="H81" s="21">
        <f t="shared" si="5"/>
        <v>21.361713000000002</v>
      </c>
      <c r="I81" s="2">
        <f t="shared" si="6"/>
        <v>3.079E-4</v>
      </c>
    </row>
    <row r="82" spans="1:9" x14ac:dyDescent="0.2">
      <c r="A82" s="13">
        <v>177</v>
      </c>
      <c r="B82" s="14" t="s">
        <v>204</v>
      </c>
      <c r="C82" s="14" t="s">
        <v>205</v>
      </c>
      <c r="D82" s="20">
        <v>12.26656</v>
      </c>
      <c r="E82" s="20">
        <v>4.0363680000000004</v>
      </c>
      <c r="F82" s="20">
        <v>9.9835119999999993</v>
      </c>
      <c r="G82" s="20">
        <v>12.783212000000001</v>
      </c>
      <c r="H82" s="21">
        <f t="shared" si="5"/>
        <v>9.7674129999999995</v>
      </c>
      <c r="I82" s="2">
        <f t="shared" si="6"/>
        <v>1.4080000000000001E-4</v>
      </c>
    </row>
    <row r="83" spans="1:9" x14ac:dyDescent="0.2">
      <c r="A83" s="13">
        <v>74</v>
      </c>
      <c r="B83" s="14" t="s">
        <v>218</v>
      </c>
      <c r="C83" s="14" t="s">
        <v>104</v>
      </c>
      <c r="D83" s="20">
        <v>272.622388</v>
      </c>
      <c r="E83" s="20">
        <v>313.13721199999998</v>
      </c>
      <c r="F83" s="20">
        <v>257.79389600000002</v>
      </c>
      <c r="G83" s="20">
        <v>243.51497599999999</v>
      </c>
      <c r="H83" s="21">
        <f t="shared" si="5"/>
        <v>271.76711799999998</v>
      </c>
      <c r="I83" s="2">
        <f t="shared" si="6"/>
        <v>3.9176999999999997E-3</v>
      </c>
    </row>
    <row r="84" spans="1:9" x14ac:dyDescent="0.2">
      <c r="A84" s="13">
        <v>196</v>
      </c>
      <c r="B84" s="14" t="s">
        <v>241</v>
      </c>
      <c r="C84" s="14" t="s">
        <v>242</v>
      </c>
      <c r="D84" s="22">
        <v>0</v>
      </c>
      <c r="E84" s="22">
        <v>0</v>
      </c>
      <c r="F84" s="22">
        <v>0</v>
      </c>
      <c r="G84" s="22">
        <v>0</v>
      </c>
      <c r="H84" s="21">
        <f t="shared" si="5"/>
        <v>0</v>
      </c>
      <c r="I84" s="2">
        <f t="shared" si="6"/>
        <v>0</v>
      </c>
    </row>
    <row r="85" spans="1:9" x14ac:dyDescent="0.2">
      <c r="A85" s="13">
        <v>75</v>
      </c>
      <c r="B85" s="14" t="s">
        <v>105</v>
      </c>
      <c r="C85" s="14" t="s">
        <v>106</v>
      </c>
      <c r="D85" s="20">
        <v>391.93270000000001</v>
      </c>
      <c r="E85" s="20">
        <v>411.18116800000001</v>
      </c>
      <c r="F85" s="20">
        <v>417.68454800000001</v>
      </c>
      <c r="G85" s="20">
        <v>349.191712</v>
      </c>
      <c r="H85" s="21">
        <f t="shared" si="5"/>
        <v>392.49753200000004</v>
      </c>
      <c r="I85" s="2">
        <f t="shared" si="6"/>
        <v>5.6581000000000001E-3</v>
      </c>
    </row>
    <row r="86" spans="1:9" x14ac:dyDescent="0.2">
      <c r="A86" s="13">
        <v>76</v>
      </c>
      <c r="B86" s="14" t="s">
        <v>219</v>
      </c>
      <c r="C86" s="14" t="s">
        <v>107</v>
      </c>
      <c r="D86" s="20">
        <v>18.338708</v>
      </c>
      <c r="E86" s="20">
        <v>20.263372</v>
      </c>
      <c r="F86" s="20">
        <v>17.603580000000001</v>
      </c>
      <c r="G86" s="20">
        <v>15.063024</v>
      </c>
      <c r="H86" s="21">
        <f t="shared" si="5"/>
        <v>17.817171000000002</v>
      </c>
      <c r="I86" s="2">
        <f t="shared" si="6"/>
        <v>2.5680000000000001E-4</v>
      </c>
    </row>
    <row r="87" spans="1:9" x14ac:dyDescent="0.2">
      <c r="A87" s="13">
        <v>142</v>
      </c>
      <c r="B87" s="14" t="s">
        <v>237</v>
      </c>
      <c r="C87" s="14" t="s">
        <v>182</v>
      </c>
      <c r="D87" s="20">
        <v>37.504171999999997</v>
      </c>
      <c r="E87" s="20">
        <v>41.598868000000003</v>
      </c>
      <c r="F87" s="20">
        <v>36.115291999999997</v>
      </c>
      <c r="G87" s="20">
        <v>30.585712000000001</v>
      </c>
      <c r="H87" s="21">
        <f t="shared" si="5"/>
        <v>36.451010999999994</v>
      </c>
      <c r="I87" s="2">
        <f t="shared" si="6"/>
        <v>5.2550000000000003E-4</v>
      </c>
    </row>
    <row r="88" spans="1:9" x14ac:dyDescent="0.2">
      <c r="A88" s="13">
        <v>172</v>
      </c>
      <c r="B88" s="14" t="s">
        <v>196</v>
      </c>
      <c r="C88" s="14" t="s">
        <v>197</v>
      </c>
      <c r="D88" s="20">
        <v>94.484024000000005</v>
      </c>
      <c r="E88" s="20">
        <v>104.912752</v>
      </c>
      <c r="F88" s="20">
        <v>97.703084000000004</v>
      </c>
      <c r="G88" s="20">
        <v>85.279932000000002</v>
      </c>
      <c r="H88" s="21">
        <f t="shared" si="5"/>
        <v>95.594947999999988</v>
      </c>
      <c r="I88" s="2">
        <f t="shared" si="6"/>
        <v>1.3780999999999999E-3</v>
      </c>
    </row>
    <row r="89" spans="1:9" x14ac:dyDescent="0.2">
      <c r="A89" s="13">
        <v>77</v>
      </c>
      <c r="B89" s="14" t="s">
        <v>108</v>
      </c>
      <c r="C89" s="14" t="s">
        <v>109</v>
      </c>
      <c r="D89" s="20">
        <v>130.27333200000001</v>
      </c>
      <c r="E89" s="20">
        <v>147.46344400000001</v>
      </c>
      <c r="F89" s="20">
        <v>130.12828400000001</v>
      </c>
      <c r="G89" s="20">
        <v>119.14961599999999</v>
      </c>
      <c r="H89" s="21">
        <f t="shared" si="5"/>
        <v>131.753669</v>
      </c>
      <c r="I89" s="2">
        <f t="shared" si="6"/>
        <v>1.8993E-3</v>
      </c>
    </row>
    <row r="90" spans="1:9" x14ac:dyDescent="0.2">
      <c r="A90" s="13">
        <v>78</v>
      </c>
      <c r="B90" s="14" t="s">
        <v>220</v>
      </c>
      <c r="C90" s="14" t="s">
        <v>110</v>
      </c>
      <c r="D90" s="20">
        <v>23.045648</v>
      </c>
      <c r="E90" s="20">
        <v>24.816068000000001</v>
      </c>
      <c r="F90" s="20">
        <v>22.875360000000001</v>
      </c>
      <c r="G90" s="20">
        <v>22.145572000000001</v>
      </c>
      <c r="H90" s="21">
        <f t="shared" si="5"/>
        <v>23.220662000000001</v>
      </c>
      <c r="I90" s="2">
        <f t="shared" si="6"/>
        <v>3.347E-4</v>
      </c>
    </row>
    <row r="91" spans="1:9" x14ac:dyDescent="0.2">
      <c r="A91" s="13">
        <v>79</v>
      </c>
      <c r="B91" s="14" t="s">
        <v>221</v>
      </c>
      <c r="C91" s="14" t="s">
        <v>111</v>
      </c>
      <c r="D91" s="20">
        <v>20.725795999999999</v>
      </c>
      <c r="E91" s="20">
        <v>21.709140000000001</v>
      </c>
      <c r="F91" s="20">
        <v>19.291823999999998</v>
      </c>
      <c r="G91" s="20">
        <v>17.508956000000001</v>
      </c>
      <c r="H91" s="21">
        <f t="shared" si="5"/>
        <v>19.808928999999999</v>
      </c>
      <c r="I91" s="2">
        <f t="shared" si="6"/>
        <v>2.856E-4</v>
      </c>
    </row>
    <row r="92" spans="1:9" x14ac:dyDescent="0.2">
      <c r="A92" s="13">
        <v>126</v>
      </c>
      <c r="B92" s="14" t="s">
        <v>232</v>
      </c>
      <c r="C92" s="14" t="s">
        <v>169</v>
      </c>
      <c r="D92" s="20">
        <v>73.101808000000005</v>
      </c>
      <c r="E92" s="20">
        <v>81.984443999999996</v>
      </c>
      <c r="F92" s="20">
        <v>82.538359999999997</v>
      </c>
      <c r="G92" s="20">
        <v>77.621731999999994</v>
      </c>
      <c r="H92" s="21">
        <f t="shared" si="5"/>
        <v>78.811586000000005</v>
      </c>
      <c r="I92" s="2">
        <f t="shared" si="6"/>
        <v>1.1360999999999999E-3</v>
      </c>
    </row>
    <row r="93" spans="1:9" x14ac:dyDescent="0.2">
      <c r="A93" s="13">
        <v>80</v>
      </c>
      <c r="B93" s="14" t="s">
        <v>222</v>
      </c>
      <c r="C93" s="14" t="s">
        <v>112</v>
      </c>
      <c r="D93" s="20">
        <v>1.504264</v>
      </c>
      <c r="E93" s="20">
        <v>1.569536</v>
      </c>
      <c r="F93" s="20">
        <v>1.320268</v>
      </c>
      <c r="G93" s="20">
        <v>1.3698399999999999</v>
      </c>
      <c r="H93" s="21">
        <f t="shared" si="5"/>
        <v>1.4409770000000002</v>
      </c>
      <c r="I93" s="2">
        <f t="shared" si="6"/>
        <v>2.0800000000000001E-5</v>
      </c>
    </row>
    <row r="94" spans="1:9" x14ac:dyDescent="0.2">
      <c r="A94" s="13">
        <v>127</v>
      </c>
      <c r="B94" s="14" t="s">
        <v>233</v>
      </c>
      <c r="C94" s="14" t="s">
        <v>170</v>
      </c>
      <c r="D94" s="20">
        <v>158.38887600000001</v>
      </c>
      <c r="E94" s="20">
        <v>162.719236</v>
      </c>
      <c r="F94" s="20">
        <v>166.553504</v>
      </c>
      <c r="G94" s="20">
        <v>143.64074400000001</v>
      </c>
      <c r="H94" s="21">
        <f t="shared" si="5"/>
        <v>157.82559000000001</v>
      </c>
      <c r="I94" s="2">
        <f t="shared" si="6"/>
        <v>2.2751999999999998E-3</v>
      </c>
    </row>
    <row r="95" spans="1:9" x14ac:dyDescent="0.2">
      <c r="A95" s="13">
        <v>81</v>
      </c>
      <c r="B95" s="14" t="s">
        <v>113</v>
      </c>
      <c r="C95" s="14" t="s">
        <v>114</v>
      </c>
      <c r="D95" s="20">
        <v>112.80768399999999</v>
      </c>
      <c r="E95" s="20">
        <v>118.783604</v>
      </c>
      <c r="F95" s="20">
        <v>110.758872</v>
      </c>
      <c r="G95" s="20">
        <v>91.760059999999996</v>
      </c>
      <c r="H95" s="21">
        <f t="shared" si="5"/>
        <v>108.52755499999999</v>
      </c>
      <c r="I95" s="2">
        <f t="shared" si="6"/>
        <v>1.5644999999999999E-3</v>
      </c>
    </row>
    <row r="96" spans="1:9" x14ac:dyDescent="0.2">
      <c r="A96" s="13">
        <v>82</v>
      </c>
      <c r="B96" s="14" t="s">
        <v>115</v>
      </c>
      <c r="C96" s="14" t="s">
        <v>116</v>
      </c>
      <c r="D96" s="20">
        <v>50.737096000000001</v>
      </c>
      <c r="E96" s="20">
        <v>55.864936</v>
      </c>
      <c r="F96" s="20">
        <v>47.578564</v>
      </c>
      <c r="G96" s="20">
        <v>47.391523999999997</v>
      </c>
      <c r="H96" s="21">
        <f t="shared" si="5"/>
        <v>50.393030000000003</v>
      </c>
      <c r="I96" s="2">
        <f t="shared" si="6"/>
        <v>7.2639999999999998E-4</v>
      </c>
    </row>
    <row r="97" spans="1:9" x14ac:dyDescent="0.2">
      <c r="A97" s="13">
        <v>182</v>
      </c>
      <c r="B97" s="14" t="s">
        <v>206</v>
      </c>
      <c r="C97" s="14" t="s">
        <v>207</v>
      </c>
      <c r="D97" s="20">
        <v>1.544524</v>
      </c>
      <c r="E97" s="20">
        <v>1.0722879999999999</v>
      </c>
      <c r="F97" s="20">
        <v>8.1500000000000003E-2</v>
      </c>
      <c r="G97" s="20">
        <v>1.0544119999999999</v>
      </c>
      <c r="H97" s="21">
        <f t="shared" si="5"/>
        <v>0.93818099999999993</v>
      </c>
      <c r="I97" s="2">
        <f t="shared" si="6"/>
        <v>1.3499999999999999E-5</v>
      </c>
    </row>
    <row r="98" spans="1:9" x14ac:dyDescent="0.2">
      <c r="A98" s="13">
        <v>83</v>
      </c>
      <c r="B98" s="14" t="s">
        <v>117</v>
      </c>
      <c r="C98" s="14" t="s">
        <v>118</v>
      </c>
      <c r="D98" s="20">
        <v>3.8377880000000002</v>
      </c>
      <c r="E98" s="20">
        <v>4.5765039999999999</v>
      </c>
      <c r="F98" s="20">
        <v>1.5285759999999999</v>
      </c>
      <c r="G98" s="20">
        <v>1.4824440000000001</v>
      </c>
      <c r="H98" s="21">
        <f t="shared" si="5"/>
        <v>2.8563279999999995</v>
      </c>
      <c r="I98" s="2">
        <f t="shared" si="6"/>
        <v>4.1199999999999999E-5</v>
      </c>
    </row>
    <row r="99" spans="1:9" x14ac:dyDescent="0.2">
      <c r="A99" s="13">
        <v>85</v>
      </c>
      <c r="B99" s="14" t="s">
        <v>119</v>
      </c>
      <c r="C99" s="14" t="s">
        <v>120</v>
      </c>
      <c r="D99" s="20">
        <v>34.366743999999997</v>
      </c>
      <c r="E99" s="20">
        <v>35.66272</v>
      </c>
      <c r="F99" s="20">
        <v>30.317276</v>
      </c>
      <c r="G99" s="20">
        <v>19.779916</v>
      </c>
      <c r="H99" s="21">
        <f t="shared" si="5"/>
        <v>30.031663999999996</v>
      </c>
      <c r="I99" s="2">
        <f t="shared" si="6"/>
        <v>4.3290000000000001E-4</v>
      </c>
    </row>
    <row r="100" spans="1:9" x14ac:dyDescent="0.2">
      <c r="A100" s="13">
        <v>86</v>
      </c>
      <c r="B100" s="14" t="s">
        <v>121</v>
      </c>
      <c r="C100" s="14" t="s">
        <v>122</v>
      </c>
      <c r="D100" s="20">
        <v>484.86074000000002</v>
      </c>
      <c r="E100" s="20">
        <v>509.817364</v>
      </c>
      <c r="F100" s="20">
        <v>535.88176799999997</v>
      </c>
      <c r="G100" s="20">
        <v>415.48746399999999</v>
      </c>
      <c r="H100" s="21">
        <f t="shared" ref="H100:H128" si="7">AVERAGE(D100:G100)</f>
        <v>486.51183400000002</v>
      </c>
      <c r="I100" s="2">
        <f t="shared" ref="I100:I131" si="8">ROUND(H100/H$135,7)</f>
        <v>7.0134000000000004E-3</v>
      </c>
    </row>
    <row r="101" spans="1:9" x14ac:dyDescent="0.2">
      <c r="A101" s="13">
        <v>128</v>
      </c>
      <c r="B101" s="14" t="s">
        <v>171</v>
      </c>
      <c r="C101" s="14" t="s">
        <v>172</v>
      </c>
      <c r="D101" s="20">
        <v>211.64409599999999</v>
      </c>
      <c r="E101" s="20">
        <v>195.99364800000001</v>
      </c>
      <c r="F101" s="20">
        <v>214.410304</v>
      </c>
      <c r="G101" s="20">
        <v>175.58556400000001</v>
      </c>
      <c r="H101" s="21">
        <f t="shared" si="7"/>
        <v>199.40840299999999</v>
      </c>
      <c r="I101" s="2">
        <f t="shared" si="8"/>
        <v>2.8746000000000002E-3</v>
      </c>
    </row>
    <row r="102" spans="1:9" x14ac:dyDescent="0.2">
      <c r="A102" s="13">
        <v>88</v>
      </c>
      <c r="B102" s="14" t="s">
        <v>123</v>
      </c>
      <c r="C102" s="14" t="s">
        <v>124</v>
      </c>
      <c r="D102" s="20">
        <v>47.195320000000002</v>
      </c>
      <c r="E102" s="20">
        <v>48.146695999999999</v>
      </c>
      <c r="F102" s="20">
        <v>46.397100000000002</v>
      </c>
      <c r="G102" s="20">
        <v>46.575228000000003</v>
      </c>
      <c r="H102" s="21">
        <f t="shared" si="7"/>
        <v>47.078586000000001</v>
      </c>
      <c r="I102" s="2">
        <f t="shared" si="8"/>
        <v>6.7869999999999996E-4</v>
      </c>
    </row>
    <row r="103" spans="1:9" x14ac:dyDescent="0.2">
      <c r="A103" s="13">
        <v>89</v>
      </c>
      <c r="B103" s="14" t="s">
        <v>223</v>
      </c>
      <c r="C103" s="14" t="s">
        <v>125</v>
      </c>
      <c r="D103" s="20">
        <v>92.430132</v>
      </c>
      <c r="E103" s="20">
        <v>106.150592</v>
      </c>
      <c r="F103" s="20">
        <v>104.886692</v>
      </c>
      <c r="G103" s="20">
        <v>103.455352</v>
      </c>
      <c r="H103" s="21">
        <f t="shared" si="7"/>
        <v>101.730692</v>
      </c>
      <c r="I103" s="2">
        <f t="shared" si="8"/>
        <v>1.4664999999999999E-3</v>
      </c>
    </row>
    <row r="104" spans="1:9" x14ac:dyDescent="0.2">
      <c r="A104" s="13">
        <v>90</v>
      </c>
      <c r="B104" s="14" t="s">
        <v>224</v>
      </c>
      <c r="C104" s="14" t="s">
        <v>126</v>
      </c>
      <c r="D104" s="20">
        <v>73.854712000000006</v>
      </c>
      <c r="E104" s="20">
        <v>76.59</v>
      </c>
      <c r="F104" s="20">
        <v>72.755827999999994</v>
      </c>
      <c r="G104" s="20">
        <v>68.334928000000005</v>
      </c>
      <c r="H104" s="21">
        <f t="shared" si="7"/>
        <v>72.883866999999995</v>
      </c>
      <c r="I104" s="2">
        <f t="shared" si="8"/>
        <v>1.0506999999999999E-3</v>
      </c>
    </row>
    <row r="105" spans="1:9" x14ac:dyDescent="0.2">
      <c r="A105" s="13">
        <v>91</v>
      </c>
      <c r="B105" s="14" t="s">
        <v>127</v>
      </c>
      <c r="C105" s="14" t="s">
        <v>128</v>
      </c>
      <c r="D105" s="20">
        <v>291.27189199999998</v>
      </c>
      <c r="E105" s="20">
        <v>281.130448</v>
      </c>
      <c r="F105" s="20">
        <v>297.24351200000001</v>
      </c>
      <c r="G105" s="20">
        <v>258.444816</v>
      </c>
      <c r="H105" s="21">
        <f t="shared" si="7"/>
        <v>282.02266700000001</v>
      </c>
      <c r="I105" s="2">
        <f t="shared" si="8"/>
        <v>4.0654999999999997E-3</v>
      </c>
    </row>
    <row r="106" spans="1:9" x14ac:dyDescent="0.2">
      <c r="A106" s="13">
        <v>158</v>
      </c>
      <c r="B106" s="14" t="s">
        <v>249</v>
      </c>
      <c r="C106" s="14" t="s">
        <v>189</v>
      </c>
      <c r="D106" s="20">
        <v>146.67397199999999</v>
      </c>
      <c r="E106" s="20">
        <v>151.04938799999999</v>
      </c>
      <c r="F106" s="20">
        <v>158.08533199999999</v>
      </c>
      <c r="G106" s="20">
        <v>146.53654</v>
      </c>
      <c r="H106" s="21">
        <f t="shared" si="7"/>
        <v>150.58630799999997</v>
      </c>
      <c r="I106" s="2">
        <f t="shared" si="8"/>
        <v>2.1708000000000001E-3</v>
      </c>
    </row>
    <row r="107" spans="1:9" x14ac:dyDescent="0.2">
      <c r="A107" s="13">
        <v>2</v>
      </c>
      <c r="B107" s="14" t="s">
        <v>198</v>
      </c>
      <c r="C107" s="14" t="s">
        <v>3</v>
      </c>
      <c r="D107" s="20">
        <v>25581.443152</v>
      </c>
      <c r="E107" s="20">
        <v>27467.461488000001</v>
      </c>
      <c r="F107" s="20">
        <v>25016.84316</v>
      </c>
      <c r="G107" s="20">
        <v>23777.656800000001</v>
      </c>
      <c r="H107" s="21">
        <f t="shared" si="7"/>
        <v>25460.851149999999</v>
      </c>
      <c r="I107" s="2">
        <f t="shared" si="8"/>
        <v>0.36703520000000001</v>
      </c>
    </row>
    <row r="108" spans="1:9" x14ac:dyDescent="0.2">
      <c r="A108" s="13">
        <v>145</v>
      </c>
      <c r="B108" s="14" t="s">
        <v>183</v>
      </c>
      <c r="C108" s="14" t="s">
        <v>184</v>
      </c>
      <c r="D108" s="20">
        <v>5.7804440000000001</v>
      </c>
      <c r="E108" s="20">
        <v>6.4428159999999997</v>
      </c>
      <c r="F108" s="20">
        <v>5.3502239999999999</v>
      </c>
      <c r="G108" s="20">
        <v>4.0817959999999998</v>
      </c>
      <c r="H108" s="21">
        <f t="shared" si="7"/>
        <v>5.4138200000000003</v>
      </c>
      <c r="I108" s="2">
        <f t="shared" si="8"/>
        <v>7.7999999999999999E-5</v>
      </c>
    </row>
    <row r="109" spans="1:9" x14ac:dyDescent="0.2">
      <c r="A109" s="13">
        <v>92</v>
      </c>
      <c r="B109" s="14" t="s">
        <v>129</v>
      </c>
      <c r="C109" s="14" t="s">
        <v>130</v>
      </c>
      <c r="D109" s="20">
        <v>1385.54186</v>
      </c>
      <c r="E109" s="20">
        <v>1475.1102040000001</v>
      </c>
      <c r="F109" s="20">
        <v>1451.0718240000001</v>
      </c>
      <c r="G109" s="20">
        <v>1175.3269720000001</v>
      </c>
      <c r="H109" s="21">
        <f t="shared" si="7"/>
        <v>1371.7627150000001</v>
      </c>
      <c r="I109" s="2">
        <f t="shared" si="8"/>
        <v>1.9774900000000002E-2</v>
      </c>
    </row>
    <row r="110" spans="1:9" x14ac:dyDescent="0.2">
      <c r="A110" s="13">
        <v>199</v>
      </c>
      <c r="B110" s="14" t="s">
        <v>251</v>
      </c>
      <c r="C110" s="14" t="s">
        <v>246</v>
      </c>
      <c r="D110" s="20">
        <v>63.67266</v>
      </c>
      <c r="E110" s="20">
        <v>69.111255999999997</v>
      </c>
      <c r="F110" s="20">
        <v>64.917655999999994</v>
      </c>
      <c r="G110" s="20">
        <v>56.394207999999999</v>
      </c>
      <c r="H110" s="21">
        <f t="shared" si="7"/>
        <v>63.523944999999998</v>
      </c>
      <c r="I110" s="2">
        <f t="shared" si="8"/>
        <v>9.1569999999999998E-4</v>
      </c>
    </row>
    <row r="111" spans="1:9" x14ac:dyDescent="0.2">
      <c r="A111" s="13">
        <v>204</v>
      </c>
      <c r="B111" s="14" t="s">
        <v>258</v>
      </c>
      <c r="C111" s="14" t="s">
        <v>259</v>
      </c>
      <c r="D111" s="20">
        <v>10.842556</v>
      </c>
      <c r="E111" s="20">
        <v>11.454632</v>
      </c>
      <c r="F111" s="20">
        <v>12.881988</v>
      </c>
      <c r="G111" s="20">
        <v>11.13448</v>
      </c>
      <c r="H111" s="21">
        <f t="shared" si="7"/>
        <v>11.578413999999999</v>
      </c>
      <c r="I111" s="2">
        <f t="shared" si="8"/>
        <v>1.6689999999999999E-4</v>
      </c>
    </row>
    <row r="112" spans="1:9" x14ac:dyDescent="0.2">
      <c r="A112" s="13">
        <v>203</v>
      </c>
      <c r="B112" s="14" t="s">
        <v>256</v>
      </c>
      <c r="C112" s="14" t="s">
        <v>257</v>
      </c>
      <c r="D112" s="22">
        <v>0</v>
      </c>
      <c r="E112" s="22">
        <v>0</v>
      </c>
      <c r="F112" s="22">
        <v>0</v>
      </c>
      <c r="G112" s="22">
        <v>0</v>
      </c>
      <c r="H112" s="21">
        <f t="shared" si="7"/>
        <v>0</v>
      </c>
      <c r="I112" s="2">
        <f t="shared" si="8"/>
        <v>0</v>
      </c>
    </row>
    <row r="113" spans="1:9" x14ac:dyDescent="0.2">
      <c r="A113" s="13">
        <v>94</v>
      </c>
      <c r="B113" s="14" t="s">
        <v>131</v>
      </c>
      <c r="C113" s="14" t="s">
        <v>132</v>
      </c>
      <c r="D113" s="20">
        <v>5.0761560000000001</v>
      </c>
      <c r="E113" s="20">
        <v>5.2193880000000004</v>
      </c>
      <c r="F113" s="20">
        <v>4.7617719999999997</v>
      </c>
      <c r="G113" s="20">
        <v>4.862832</v>
      </c>
      <c r="H113" s="21">
        <f t="shared" si="7"/>
        <v>4.9800370000000003</v>
      </c>
      <c r="I113" s="2">
        <f t="shared" si="8"/>
        <v>7.1799999999999997E-5</v>
      </c>
    </row>
    <row r="114" spans="1:9" x14ac:dyDescent="0.2">
      <c r="A114" s="13">
        <v>95</v>
      </c>
      <c r="B114" s="14" t="s">
        <v>133</v>
      </c>
      <c r="C114" s="14" t="s">
        <v>134</v>
      </c>
      <c r="D114" s="20">
        <v>131.66802799999999</v>
      </c>
      <c r="E114" s="20">
        <v>138.42146</v>
      </c>
      <c r="F114" s="20">
        <v>144.02613600000001</v>
      </c>
      <c r="G114" s="20">
        <v>123.103396</v>
      </c>
      <c r="H114" s="21">
        <f t="shared" si="7"/>
        <v>134.304755</v>
      </c>
      <c r="I114" s="2">
        <f t="shared" si="8"/>
        <v>1.9361000000000001E-3</v>
      </c>
    </row>
    <row r="115" spans="1:9" x14ac:dyDescent="0.2">
      <c r="A115" s="13">
        <v>131</v>
      </c>
      <c r="B115" s="14" t="s">
        <v>173</v>
      </c>
      <c r="C115" s="14" t="s">
        <v>174</v>
      </c>
      <c r="D115" s="22">
        <v>0</v>
      </c>
      <c r="E115" s="22">
        <v>0</v>
      </c>
      <c r="F115" s="22">
        <v>0</v>
      </c>
      <c r="G115" s="22">
        <v>0</v>
      </c>
      <c r="H115" s="21">
        <f t="shared" si="7"/>
        <v>0</v>
      </c>
      <c r="I115" s="2">
        <f t="shared" si="8"/>
        <v>0</v>
      </c>
    </row>
    <row r="116" spans="1:9" x14ac:dyDescent="0.2">
      <c r="A116" s="13">
        <v>132</v>
      </c>
      <c r="B116" s="14" t="s">
        <v>175</v>
      </c>
      <c r="C116" s="14" t="s">
        <v>176</v>
      </c>
      <c r="D116" s="20">
        <v>39.459384</v>
      </c>
      <c r="E116" s="20">
        <v>40.688084000000003</v>
      </c>
      <c r="F116" s="20">
        <v>43.267851999999998</v>
      </c>
      <c r="G116" s="20">
        <v>40.657471999999999</v>
      </c>
      <c r="H116" s="21">
        <f t="shared" si="7"/>
        <v>41.018197999999998</v>
      </c>
      <c r="I116" s="2">
        <f t="shared" si="8"/>
        <v>5.9130000000000001E-4</v>
      </c>
    </row>
    <row r="117" spans="1:9" x14ac:dyDescent="0.2">
      <c r="A117" s="13">
        <v>96</v>
      </c>
      <c r="B117" s="14" t="s">
        <v>135</v>
      </c>
      <c r="C117" s="14" t="s">
        <v>136</v>
      </c>
      <c r="D117" s="20">
        <v>86.591111999999995</v>
      </c>
      <c r="E117" s="20">
        <v>86.924183999999997</v>
      </c>
      <c r="F117" s="20">
        <v>86.654408000000004</v>
      </c>
      <c r="G117" s="20">
        <v>79.637687999999997</v>
      </c>
      <c r="H117" s="21">
        <f t="shared" si="7"/>
        <v>84.951847999999984</v>
      </c>
      <c r="I117" s="2">
        <f t="shared" si="8"/>
        <v>1.2246E-3</v>
      </c>
    </row>
    <row r="118" spans="1:9" x14ac:dyDescent="0.2">
      <c r="A118" s="13">
        <v>134</v>
      </c>
      <c r="B118" s="14" t="s">
        <v>234</v>
      </c>
      <c r="C118" s="14" t="s">
        <v>177</v>
      </c>
      <c r="D118" s="22">
        <v>0.12809599999999999</v>
      </c>
      <c r="E118" s="22">
        <v>0</v>
      </c>
      <c r="F118" s="22">
        <v>0</v>
      </c>
      <c r="G118" s="22">
        <v>0.15032400000000001</v>
      </c>
      <c r="H118" s="21">
        <f t="shared" si="7"/>
        <v>6.9605E-2</v>
      </c>
      <c r="I118" s="2">
        <f t="shared" si="8"/>
        <v>9.9999999999999995E-7</v>
      </c>
    </row>
    <row r="119" spans="1:9" x14ac:dyDescent="0.2">
      <c r="A119" s="13">
        <v>200</v>
      </c>
      <c r="B119" s="14" t="s">
        <v>247</v>
      </c>
      <c r="C119" s="14" t="s">
        <v>248</v>
      </c>
      <c r="D119" s="22">
        <v>0</v>
      </c>
      <c r="E119" s="22">
        <v>0</v>
      </c>
      <c r="F119" s="22">
        <v>0</v>
      </c>
      <c r="G119" s="22">
        <v>0</v>
      </c>
      <c r="H119" s="21">
        <f t="shared" si="7"/>
        <v>0</v>
      </c>
      <c r="I119" s="2">
        <f t="shared" si="8"/>
        <v>0</v>
      </c>
    </row>
    <row r="120" spans="1:9" x14ac:dyDescent="0.2">
      <c r="A120" s="13">
        <v>97</v>
      </c>
      <c r="B120" s="14" t="s">
        <v>137</v>
      </c>
      <c r="C120" s="14" t="s">
        <v>138</v>
      </c>
      <c r="D120" s="20">
        <v>46.913600000000002</v>
      </c>
      <c r="E120" s="20">
        <v>48.476604000000002</v>
      </c>
      <c r="F120" s="20">
        <v>43.904187999999998</v>
      </c>
      <c r="G120" s="20">
        <v>40.352004000000001</v>
      </c>
      <c r="H120" s="21">
        <f t="shared" si="7"/>
        <v>44.911599000000002</v>
      </c>
      <c r="I120" s="2">
        <f t="shared" si="8"/>
        <v>6.4740000000000002E-4</v>
      </c>
    </row>
    <row r="121" spans="1:9" x14ac:dyDescent="0.2">
      <c r="A121" s="13">
        <v>201</v>
      </c>
      <c r="B121" s="14" t="s">
        <v>254</v>
      </c>
      <c r="C121" s="14" t="s">
        <v>255</v>
      </c>
      <c r="D121" s="22">
        <v>0</v>
      </c>
      <c r="E121" s="22">
        <v>0</v>
      </c>
      <c r="F121" s="22">
        <v>0</v>
      </c>
      <c r="G121" s="22">
        <v>0</v>
      </c>
      <c r="H121" s="21">
        <f t="shared" si="7"/>
        <v>0</v>
      </c>
      <c r="I121" s="2">
        <f t="shared" si="8"/>
        <v>0</v>
      </c>
    </row>
    <row r="122" spans="1:9" x14ac:dyDescent="0.2">
      <c r="A122" s="13">
        <v>146</v>
      </c>
      <c r="B122" s="14" t="s">
        <v>185</v>
      </c>
      <c r="C122" s="14" t="s">
        <v>186</v>
      </c>
      <c r="D122" s="20">
        <v>66.215788000000003</v>
      </c>
      <c r="E122" s="20">
        <v>73.347375999999997</v>
      </c>
      <c r="F122" s="20">
        <v>66.740427999999994</v>
      </c>
      <c r="G122" s="20">
        <v>55.133384</v>
      </c>
      <c r="H122" s="21">
        <f t="shared" si="7"/>
        <v>65.35924399999999</v>
      </c>
      <c r="I122" s="2">
        <f t="shared" si="8"/>
        <v>9.4220000000000003E-4</v>
      </c>
    </row>
    <row r="123" spans="1:9" x14ac:dyDescent="0.2">
      <c r="A123" s="13">
        <v>4</v>
      </c>
      <c r="B123" s="14" t="s">
        <v>4</v>
      </c>
      <c r="C123" s="14" t="s">
        <v>5</v>
      </c>
      <c r="D123" s="20">
        <v>1702.84356</v>
      </c>
      <c r="E123" s="20">
        <v>1878.057292</v>
      </c>
      <c r="F123" s="20">
        <v>1766.456844</v>
      </c>
      <c r="G123" s="20">
        <v>1717.418408</v>
      </c>
      <c r="H123" s="21">
        <f t="shared" si="7"/>
        <v>1766.1940260000001</v>
      </c>
      <c r="I123" s="2">
        <f t="shared" si="8"/>
        <v>2.5460900000000002E-2</v>
      </c>
    </row>
    <row r="124" spans="1:9" x14ac:dyDescent="0.2">
      <c r="A124" s="13">
        <v>99</v>
      </c>
      <c r="B124" s="14" t="s">
        <v>225</v>
      </c>
      <c r="C124" s="14" t="s">
        <v>139</v>
      </c>
      <c r="D124" s="20">
        <v>692.415796</v>
      </c>
      <c r="E124" s="20">
        <v>766.52184799999998</v>
      </c>
      <c r="F124" s="20">
        <v>662.38505999999995</v>
      </c>
      <c r="G124" s="20">
        <v>597.28488000000004</v>
      </c>
      <c r="H124" s="21">
        <f t="shared" si="7"/>
        <v>679.65189600000008</v>
      </c>
      <c r="I124" s="2">
        <f t="shared" si="8"/>
        <v>9.7976000000000001E-3</v>
      </c>
    </row>
    <row r="125" spans="1:9" x14ac:dyDescent="0.2">
      <c r="A125" s="13">
        <v>100</v>
      </c>
      <c r="B125" s="14" t="s">
        <v>226</v>
      </c>
      <c r="C125" s="14" t="s">
        <v>140</v>
      </c>
      <c r="D125" s="20">
        <v>182.096316</v>
      </c>
      <c r="E125" s="20">
        <v>204.866828</v>
      </c>
      <c r="F125" s="20">
        <v>182.895872</v>
      </c>
      <c r="G125" s="20">
        <v>173.642472</v>
      </c>
      <c r="H125" s="21">
        <f t="shared" si="7"/>
        <v>185.875372</v>
      </c>
      <c r="I125" s="2">
        <f t="shared" si="8"/>
        <v>2.6795E-3</v>
      </c>
    </row>
    <row r="126" spans="1:9" x14ac:dyDescent="0.2">
      <c r="A126" s="13">
        <v>176</v>
      </c>
      <c r="B126" s="14" t="s">
        <v>208</v>
      </c>
      <c r="C126" s="14" t="s">
        <v>203</v>
      </c>
      <c r="D126" s="20">
        <v>0.110032</v>
      </c>
      <c r="E126" s="20">
        <v>0.106004</v>
      </c>
      <c r="F126" s="20">
        <v>0.11002000000000001</v>
      </c>
      <c r="G126" s="20">
        <v>0.10992</v>
      </c>
      <c r="H126" s="21">
        <f t="shared" si="7"/>
        <v>0.10899400000000001</v>
      </c>
      <c r="I126" s="2">
        <f t="shared" si="8"/>
        <v>1.5999999999999999E-6</v>
      </c>
    </row>
    <row r="127" spans="1:9" x14ac:dyDescent="0.2">
      <c r="A127" s="13">
        <v>102</v>
      </c>
      <c r="B127" s="14" t="s">
        <v>227</v>
      </c>
      <c r="C127" s="14" t="s">
        <v>141</v>
      </c>
      <c r="D127" s="20">
        <v>444.835668</v>
      </c>
      <c r="E127" s="20">
        <v>503.40769999999998</v>
      </c>
      <c r="F127" s="20">
        <v>446.95679999999999</v>
      </c>
      <c r="G127" s="20">
        <v>408.71281199999999</v>
      </c>
      <c r="H127" s="21">
        <f t="shared" si="7"/>
        <v>450.97824499999996</v>
      </c>
      <c r="I127" s="2">
        <f t="shared" si="8"/>
        <v>6.5012000000000004E-3</v>
      </c>
    </row>
    <row r="128" spans="1:9" x14ac:dyDescent="0.2">
      <c r="A128" s="13">
        <v>136</v>
      </c>
      <c r="B128" s="14" t="s">
        <v>235</v>
      </c>
      <c r="C128" s="14" t="s">
        <v>178</v>
      </c>
      <c r="D128" s="20">
        <v>99.834875999999994</v>
      </c>
      <c r="E128" s="20">
        <v>106.794488</v>
      </c>
      <c r="F128" s="20">
        <v>110.29044</v>
      </c>
      <c r="G128" s="20">
        <v>99.136871999999997</v>
      </c>
      <c r="H128" s="21">
        <f t="shared" si="7"/>
        <v>104.014169</v>
      </c>
      <c r="I128" s="2">
        <f t="shared" si="8"/>
        <v>1.4993999999999999E-3</v>
      </c>
    </row>
    <row r="129" spans="1:9" x14ac:dyDescent="0.2">
      <c r="A129" s="13">
        <v>137</v>
      </c>
      <c r="B129" s="14" t="s">
        <v>179</v>
      </c>
      <c r="C129" s="14" t="s">
        <v>180</v>
      </c>
      <c r="D129" s="20">
        <v>94.471255999999997</v>
      </c>
      <c r="E129" s="20">
        <v>102.66361999999999</v>
      </c>
      <c r="F129" s="20">
        <v>91.110264000000001</v>
      </c>
      <c r="G129" s="20">
        <v>83.812280000000001</v>
      </c>
      <c r="H129" s="21">
        <f>AVERAGE(D129:G129)</f>
        <v>93.014354999999995</v>
      </c>
      <c r="I129" s="2">
        <f t="shared" si="8"/>
        <v>1.3408999999999999E-3</v>
      </c>
    </row>
    <row r="130" spans="1:9" x14ac:dyDescent="0.2">
      <c r="A130" s="13">
        <v>153</v>
      </c>
      <c r="B130" s="14" t="s">
        <v>187</v>
      </c>
      <c r="C130" s="14" t="s">
        <v>188</v>
      </c>
      <c r="D130" s="20">
        <v>0.71740800000000005</v>
      </c>
      <c r="E130" s="20">
        <v>0.75492000000000004</v>
      </c>
      <c r="F130" s="20">
        <v>0.63422000000000001</v>
      </c>
      <c r="G130" s="20">
        <v>0.551064</v>
      </c>
      <c r="H130" s="21">
        <f>AVERAGE(D130:G130)</f>
        <v>0.66440300000000008</v>
      </c>
      <c r="I130" s="2">
        <f t="shared" si="8"/>
        <v>9.5999999999999996E-6</v>
      </c>
    </row>
    <row r="131" spans="1:9" x14ac:dyDescent="0.2">
      <c r="A131" s="13">
        <v>138</v>
      </c>
      <c r="B131" s="14" t="s">
        <v>236</v>
      </c>
      <c r="C131" s="14" t="s">
        <v>181</v>
      </c>
      <c r="D131" s="20">
        <v>35.211212000000003</v>
      </c>
      <c r="E131" s="20">
        <v>38.255144000000001</v>
      </c>
      <c r="F131" s="20">
        <v>40.270539999999997</v>
      </c>
      <c r="G131" s="20">
        <v>37.970695999999997</v>
      </c>
      <c r="H131" s="21">
        <f>AVERAGE(D131:G131)</f>
        <v>37.926898000000001</v>
      </c>
      <c r="I131" s="2">
        <f t="shared" si="8"/>
        <v>5.4670000000000001E-4</v>
      </c>
    </row>
    <row r="132" spans="1:9" x14ac:dyDescent="0.2">
      <c r="A132" s="13">
        <v>103</v>
      </c>
      <c r="B132" s="14" t="s">
        <v>228</v>
      </c>
      <c r="C132" s="14" t="s">
        <v>142</v>
      </c>
      <c r="D132" s="20">
        <v>128.980152</v>
      </c>
      <c r="E132" s="20">
        <v>138.38463999999999</v>
      </c>
      <c r="F132" s="20">
        <v>120.11947600000001</v>
      </c>
      <c r="G132" s="20">
        <v>103.645552</v>
      </c>
      <c r="H132" s="21">
        <f>AVERAGE(D132:G132)</f>
        <v>122.782455</v>
      </c>
      <c r="I132" s="2">
        <f t="shared" ref="I132:I133" si="9">ROUND(H132/H$135,7)</f>
        <v>1.7700000000000001E-3</v>
      </c>
    </row>
    <row r="133" spans="1:9" x14ac:dyDescent="0.2">
      <c r="A133" s="13">
        <v>168</v>
      </c>
      <c r="B133" s="14" t="s">
        <v>194</v>
      </c>
      <c r="C133" s="14" t="s">
        <v>195</v>
      </c>
      <c r="D133" s="20">
        <v>0.17116000000000001</v>
      </c>
      <c r="E133" s="20">
        <v>0.11416</v>
      </c>
      <c r="F133" s="20">
        <v>7.3347999999999997E-2</v>
      </c>
      <c r="G133" s="22">
        <v>0</v>
      </c>
      <c r="H133" s="21">
        <f>AVERAGE(D133:G133)</f>
        <v>8.9666999999999997E-2</v>
      </c>
      <c r="I133" s="2">
        <f t="shared" si="9"/>
        <v>1.3E-6</v>
      </c>
    </row>
    <row r="134" spans="1:9" x14ac:dyDescent="0.2">
      <c r="A134" s="15"/>
      <c r="B134" s="16"/>
      <c r="C134" s="17"/>
      <c r="D134" s="19"/>
      <c r="E134" s="19"/>
      <c r="F134" s="19"/>
      <c r="G134" s="19"/>
      <c r="H134" s="19"/>
      <c r="I134" s="2"/>
    </row>
    <row r="135" spans="1:9" ht="15.75" x14ac:dyDescent="0.25">
      <c r="A135" s="4"/>
      <c r="B135" s="11" t="s">
        <v>190</v>
      </c>
      <c r="C135" s="5"/>
      <c r="D135" s="25">
        <f>ROUND(SUM(D4:D133),6)</f>
        <v>69254.617196000007</v>
      </c>
      <c r="E135" s="25">
        <f>ROUND(SUM(E4:E133),6)</f>
        <v>73538.700008</v>
      </c>
      <c r="F135" s="25">
        <f>ROUND(SUM(F4:F133),6)</f>
        <v>69990.013076000003</v>
      </c>
      <c r="G135" s="25">
        <f>ROUND(SUM(G4:G133),6)</f>
        <v>64692.523772</v>
      </c>
      <c r="H135" s="25">
        <f>ROUND(SUM(H4:H133),6)</f>
        <v>69368.963512999995</v>
      </c>
      <c r="I135" s="18">
        <f>ROUND(SUM(I4:I133),5)</f>
        <v>1</v>
      </c>
    </row>
    <row r="136" spans="1:9" x14ac:dyDescent="0.2">
      <c r="A136" s="3"/>
      <c r="B136" s="12" t="s">
        <v>250</v>
      </c>
      <c r="C136" s="6"/>
      <c r="D136" s="3"/>
    </row>
    <row r="137" spans="1:9" x14ac:dyDescent="0.2">
      <c r="I137" s="27"/>
    </row>
    <row r="139" spans="1:9" x14ac:dyDescent="0.2">
      <c r="A139" s="28"/>
      <c r="B139" s="29"/>
      <c r="C139" s="29"/>
      <c r="D139" s="30"/>
    </row>
  </sheetData>
  <mergeCells count="2">
    <mergeCell ref="A1:I1"/>
    <mergeCell ref="A2:I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4CP CALCULATION</vt:lpstr>
    </vt:vector>
  </TitlesOfParts>
  <Company>ERCOT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bburr</dc:creator>
  <cp:lastModifiedBy>Clawson, Bill</cp:lastModifiedBy>
  <dcterms:created xsi:type="dcterms:W3CDTF">2006-11-27T20:43:52Z</dcterms:created>
  <dcterms:modified xsi:type="dcterms:W3CDTF">2018-11-29T20:37:13Z</dcterms:modified>
</cp:coreProperties>
</file>