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<sst xmlns="http://schemas.openxmlformats.org/spreadsheetml/2006/main" count="132" uniqueCount="89">
  <si>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</si>
  <si>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</si>
  <si>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</si>
  <si>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</si>
  <si>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</si>
  <si>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</si>
  <si>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</si>
  <si>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</si>
  <si>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</si>
  <si>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</si>
  <si>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</si>
  <si>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</si>
  <si>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</si>
  <si>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</si>
  <si>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</si>
  <si>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</si>
  <si>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</si>
  <si>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</si>
  <si>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</si>
  <si>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</si>
  <si>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</si>
  <si>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</si>
  <si>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</si>
  <si>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</si>
  <si>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</si>
  <si>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</si>
  <si>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</si>
  <si>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</si>
  <si>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</si>
  <si>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</si>
  <si>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</si>
  <si>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</si>
  <si>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</si>
  <si>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</si>
  <si>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</si>
  <si>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</si>
  <si>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</si>
  <si>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</si>
  <si>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</si>
  <si>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</si>
  <si>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</si>
  <si>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</si>
  <si>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</si>
  <si>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</si>
  <si>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</si>
  <si>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</si>
  <si>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</si>
  <si>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</si>
  <si>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</si>
  <si>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</si>
  <si>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</si>
  <si>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</si>
  <si>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</si>
  <si>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</si>
  <si>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</si>
  <si>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</si>
  <si>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</si>
  <si>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</si>
  <si>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</si>
  <si>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</si>
  <si>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</si>
  <si>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</si>
  <si>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</si>
  <si>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</si>
  <si>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</si>
  <si>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</si>
  <si>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</si>
  <si>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</si>
  <si>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</si>
  <si>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</si>
  <si>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</si>
  <si>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</si>
  <si>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</si>
  <si>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</si>
  <si>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</si>
  <si>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</si>
  <si>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</si>
  <si>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</si>
  <si>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</si>
  <si>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</si>
  <si>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</si>
  <si>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</si>
  <si>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</si>
  <si>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</si>
  <si>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PRS Motion:  To table NPRR1092</t>
  </si>
  <si>
    <t>Need &gt;50% to Pass</t>
  </si>
  <si>
    <t>Motion Carries</t>
  </si>
  <si>
    <t>GEUS</t>
  </si>
  <si>
    <t>Ashley Cotton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</si>
</sst>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="265" zoomScaleNormal="265" zoomScalePageLayoutView="0" workbookViewId="0" topLeftCell="A1">
      <pane ySplit="8" topLeftCell="A4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84</v>
      </c>
      <c r="C3" s="65"/>
      <c r="D3" s="65"/>
      <c r="E3" s="6"/>
      <c r="F3" s="56" t="s">
        <v>21</v>
      </c>
      <c r="G3" s="66" t="s">
        <v>86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IF((G58+H58)=0,"",G58)</f>
        <v>3.6</v>
      </c>
      <c r="H5" s="59">
        <f>IF((G58+H58)=0,"",H58)</f>
        <v>3.4</v>
      </c>
      <c r="I5" s="60">
        <f>I58</f>
        <v>5</v>
      </c>
    </row>
    <row r="6" spans="2:9" ht="22.5" customHeight="1">
      <c r="B6" s="6" t="s">
        <v>55</v>
      </c>
      <c r="C6" s="14"/>
      <c r="D6" s="15"/>
      <c r="E6" s="16"/>
      <c r="F6" s="62" t="s">
        <v>85</v>
      </c>
      <c r="G6" s="61">
        <f>G59</f>
        <v>0.5142857142857143</v>
      </c>
      <c r="H6" s="61">
        <f>H59</f>
        <v>0.4857142857142857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/>
      <c r="H11" s="51">
        <v>0.3333333333333333</v>
      </c>
      <c r="I11" s="20"/>
    </row>
    <row r="12" spans="2:9" ht="10.5">
      <c r="B12" s="32" t="s">
        <v>64</v>
      </c>
      <c r="C12" s="34"/>
      <c r="D12" s="37" t="s">
        <v>17</v>
      </c>
      <c r="E12" s="24" t="s">
        <v>65</v>
      </c>
      <c r="F12" s="33" t="s">
        <v>14</v>
      </c>
      <c r="G12" s="51"/>
      <c r="H12" s="51">
        <v>0.3333333333333333</v>
      </c>
      <c r="I12" s="20"/>
    </row>
    <row r="13" spans="2:9" ht="10.5">
      <c r="B13" s="32" t="s">
        <v>62</v>
      </c>
      <c r="C13" s="34"/>
      <c r="D13" s="37" t="s">
        <v>16</v>
      </c>
      <c r="E13" s="24" t="s">
        <v>61</v>
      </c>
      <c r="F13" s="51" t="s">
        <v>14</v>
      </c>
      <c r="G13" s="51"/>
      <c r="H13" s="51">
        <v>0.3333333333333333</v>
      </c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0</v>
      </c>
      <c r="H15" s="30">
        <f>SUM(H10:H14)</f>
        <v>1</v>
      </c>
      <c r="I15" s="28">
        <f>COUNTA(I10:I14)</f>
        <v>0</v>
      </c>
    </row>
    <row r="16" spans="2:9" ht="10.5">
      <c r="B16" s="6" t="s">
        <v>60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56</v>
      </c>
      <c r="C17" s="23"/>
      <c r="D17" s="23"/>
      <c r="E17" s="24" t="s">
        <v>57</v>
      </c>
      <c r="F17" s="25" t="s">
        <v>14</v>
      </c>
      <c r="G17" s="50">
        <v>0.25</v>
      </c>
      <c r="H17" s="26"/>
      <c r="I17" s="20"/>
    </row>
    <row r="18" spans="2:9" s="22" customFormat="1" ht="9.75">
      <c r="B18" s="23" t="s">
        <v>66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9.75">
      <c r="B19" s="23" t="s">
        <v>67</v>
      </c>
      <c r="C19" s="23"/>
      <c r="D19" s="23"/>
      <c r="E19" s="24" t="s">
        <v>69</v>
      </c>
      <c r="F19" s="25" t="s">
        <v>14</v>
      </c>
      <c r="G19" s="50">
        <v>0.25</v>
      </c>
      <c r="H19" s="26"/>
      <c r="I19" s="20"/>
    </row>
    <row r="20" spans="2:9" s="22" customFormat="1" ht="9.7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0.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9.75">
      <c r="B24" s="32" t="s">
        <v>42</v>
      </c>
      <c r="C24" s="32"/>
      <c r="D24" s="32"/>
      <c r="E24" s="52" t="s">
        <v>50</v>
      </c>
      <c r="F24" s="25" t="s">
        <v>14</v>
      </c>
      <c r="G24" s="51">
        <v>0.2</v>
      </c>
      <c r="H24" s="33"/>
      <c r="I24" s="20"/>
    </row>
    <row r="25" spans="2:9" ht="9.75">
      <c r="B25" s="32" t="s">
        <v>70</v>
      </c>
      <c r="C25" s="32"/>
      <c r="D25" s="32"/>
      <c r="E25" s="52" t="s">
        <v>75</v>
      </c>
      <c r="F25" s="25" t="s">
        <v>14</v>
      </c>
      <c r="G25" s="51">
        <v>0.2</v>
      </c>
      <c r="H25" s="33"/>
      <c r="I25" s="20"/>
    </row>
    <row r="26" spans="2:9" ht="9.75">
      <c r="B26" s="32" t="s">
        <v>71</v>
      </c>
      <c r="C26" s="32"/>
      <c r="D26" s="32"/>
      <c r="E26" s="52" t="s">
        <v>76</v>
      </c>
      <c r="F26" s="25"/>
      <c r="G26" s="51"/>
      <c r="H26" s="33"/>
      <c r="I26" s="20"/>
    </row>
    <row r="27" spans="2:9" ht="9.75">
      <c r="B27" s="32" t="s">
        <v>72</v>
      </c>
      <c r="C27" s="32"/>
      <c r="D27" s="32"/>
      <c r="E27" s="52" t="s">
        <v>77</v>
      </c>
      <c r="F27" s="25" t="s">
        <v>14</v>
      </c>
      <c r="G27" s="51"/>
      <c r="H27" s="51">
        <v>0.2</v>
      </c>
      <c r="I27" s="20"/>
    </row>
    <row r="28" spans="2:9" ht="9.75">
      <c r="B28" s="32" t="s">
        <v>73</v>
      </c>
      <c r="C28" s="32"/>
      <c r="D28" s="32"/>
      <c r="E28" s="52" t="s">
        <v>78</v>
      </c>
      <c r="F28" s="25" t="s">
        <v>14</v>
      </c>
      <c r="G28" s="51"/>
      <c r="H28" s="33"/>
      <c r="I28" s="20" t="s">
        <v>20</v>
      </c>
    </row>
    <row r="29" spans="2:9" ht="9.75">
      <c r="B29" s="32" t="s">
        <v>74</v>
      </c>
      <c r="C29" s="32"/>
      <c r="D29" s="32"/>
      <c r="E29" s="52" t="s">
        <v>79</v>
      </c>
      <c r="F29" s="25" t="s">
        <v>14</v>
      </c>
      <c r="G29" s="51">
        <v>0.2</v>
      </c>
      <c r="H29" s="33"/>
      <c r="I29" s="20"/>
    </row>
    <row r="30" spans="2:9" ht="9.75">
      <c r="B30" s="32" t="s">
        <v>53</v>
      </c>
      <c r="C30" s="32"/>
      <c r="D30" s="32"/>
      <c r="E30" s="52" t="s">
        <v>52</v>
      </c>
      <c r="F30" s="25" t="s">
        <v>14</v>
      </c>
      <c r="G30" s="51"/>
      <c r="H30" s="51">
        <v>0.2</v>
      </c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0.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0.6000000000000001</v>
      </c>
      <c r="H32" s="30">
        <f>SUM(H23:H31)</f>
        <v>0.4</v>
      </c>
      <c r="I32" s="28">
        <f>COUNTA(I23:I31)</f>
        <v>1</v>
      </c>
    </row>
    <row r="33" spans="2:9" ht="10.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2" t="s">
        <v>34</v>
      </c>
      <c r="C34" s="32"/>
      <c r="D34" s="32"/>
      <c r="E34" s="52" t="s">
        <v>38</v>
      </c>
      <c r="F34" s="25" t="s">
        <v>14</v>
      </c>
      <c r="G34" s="51"/>
      <c r="H34" s="51"/>
      <c r="I34" s="20" t="s">
        <v>20</v>
      </c>
    </row>
    <row r="35" spans="2:9" ht="9.75">
      <c r="B35" s="32" t="s">
        <v>36</v>
      </c>
      <c r="C35" s="32"/>
      <c r="D35" s="32"/>
      <c r="E35" s="52" t="s">
        <v>37</v>
      </c>
      <c r="F35" s="25" t="s">
        <v>14</v>
      </c>
      <c r="G35" s="51"/>
      <c r="H35" s="51">
        <v>1</v>
      </c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0.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0</v>
      </c>
      <c r="H37" s="30">
        <f>SUM(H33:H36)</f>
        <v>1</v>
      </c>
      <c r="I37" s="28">
        <f>COUNTA(I33:I36)</f>
        <v>1</v>
      </c>
    </row>
    <row r="38" spans="2:9" ht="10.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2" t="s">
        <v>39</v>
      </c>
      <c r="C39" s="32"/>
      <c r="D39" s="32"/>
      <c r="E39" s="52" t="s">
        <v>51</v>
      </c>
      <c r="F39" s="25" t="s">
        <v>14</v>
      </c>
      <c r="G39" s="51"/>
      <c r="H39" s="51">
        <v>0.5</v>
      </c>
      <c r="I39" s="20"/>
    </row>
    <row r="40" spans="2:9" ht="9.75">
      <c r="B40" s="32" t="s">
        <v>58</v>
      </c>
      <c r="C40" s="32"/>
      <c r="D40" s="32"/>
      <c r="E40" s="52" t="s">
        <v>59</v>
      </c>
      <c r="F40" s="25" t="s">
        <v>14</v>
      </c>
      <c r="G40" s="51"/>
      <c r="H40" s="51">
        <v>0.5</v>
      </c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0.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0</v>
      </c>
      <c r="H42" s="30">
        <f>SUM(H38:H40)</f>
        <v>1</v>
      </c>
      <c r="I42" s="28">
        <f>COUNTA(I38:I40)</f>
        <v>0</v>
      </c>
    </row>
    <row r="43" spans="2:9" ht="10.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2" t="s">
        <v>43</v>
      </c>
      <c r="C44" s="32"/>
      <c r="D44" s="32"/>
      <c r="E44" s="52" t="s">
        <v>44</v>
      </c>
      <c r="F44" s="25" t="s">
        <v>14</v>
      </c>
      <c r="G44" s="51">
        <v>0.5</v>
      </c>
      <c r="H44" s="51"/>
      <c r="I44" s="20"/>
    </row>
    <row r="45" spans="2:9" ht="9.75">
      <c r="B45" s="32" t="s">
        <v>80</v>
      </c>
      <c r="C45" s="32"/>
      <c r="D45" s="32"/>
      <c r="E45" s="52" t="s">
        <v>81</v>
      </c>
      <c r="F45" s="25" t="s">
        <v>14</v>
      </c>
      <c r="G45" s="51">
        <v>0.5</v>
      </c>
      <c r="H45" s="51"/>
      <c r="I45" s="20"/>
    </row>
    <row r="46" spans="2:9" ht="9.75">
      <c r="B46" s="32" t="s">
        <v>46</v>
      </c>
      <c r="C46" s="32"/>
      <c r="D46" s="32"/>
      <c r="E46" s="52" t="s">
        <v>47</v>
      </c>
      <c r="F46" s="25" t="s">
        <v>14</v>
      </c>
      <c r="G46" s="51"/>
      <c r="H46" s="51"/>
      <c r="I46" s="20" t="s">
        <v>20</v>
      </c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0.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1</v>
      </c>
    </row>
    <row r="49" spans="2:9" ht="10.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9.75">
      <c r="B50" s="32" t="s">
        <v>40</v>
      </c>
      <c r="C50" s="32"/>
      <c r="D50" s="32"/>
      <c r="E50" s="52" t="s">
        <v>45</v>
      </c>
      <c r="F50" s="25" t="s">
        <v>14</v>
      </c>
      <c r="G50" s="51"/>
      <c r="H50" s="51"/>
      <c r="I50" s="20" t="s">
        <v>20</v>
      </c>
    </row>
    <row r="51" spans="2:9" ht="9.75">
      <c r="B51" s="32" t="s">
        <v>87</v>
      </c>
      <c r="C51" s="32"/>
      <c r="D51" s="32"/>
      <c r="E51" s="52" t="s">
        <v>88</v>
      </c>
      <c r="F51" s="25" t="s">
        <v>14</v>
      </c>
      <c r="G51" s="51">
        <v>0.5</v>
      </c>
      <c r="H51" s="51"/>
      <c r="I51" s="20"/>
    </row>
    <row r="52" spans="2:9" ht="9.75">
      <c r="B52" s="32" t="s">
        <v>82</v>
      </c>
      <c r="C52" s="32"/>
      <c r="D52" s="32"/>
      <c r="E52" s="52" t="s">
        <v>83</v>
      </c>
      <c r="F52" s="25" t="s">
        <v>14</v>
      </c>
      <c r="G52" s="51"/>
      <c r="H52" s="51"/>
      <c r="I52" s="20" t="s">
        <v>20</v>
      </c>
    </row>
    <row r="53" spans="2:9" ht="9.75">
      <c r="B53" s="32" t="s">
        <v>35</v>
      </c>
      <c r="C53" s="32"/>
      <c r="D53" s="32"/>
      <c r="E53" s="52" t="s">
        <v>54</v>
      </c>
      <c r="F53" s="25" t="s">
        <v>14</v>
      </c>
      <c r="G53" s="51">
        <v>0.5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0.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2</v>
      </c>
    </row>
    <row r="56" spans="2:9" ht="10.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0.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0.5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3.6</v>
      </c>
      <c r="H58" s="43">
        <f>H15+H22+H55+H48+H32+H42+H37</f>
        <v>3.4</v>
      </c>
      <c r="I58" s="28">
        <f>I15+I22+I55+I48+I32+I42+I37</f>
        <v>5</v>
      </c>
    </row>
    <row r="59" spans="2:9" ht="11.25" thickBot="1" thickTop="1">
      <c r="B59" s="44"/>
      <c r="C59" s="16"/>
      <c r="D59" s="16"/>
      <c r="E59" s="16"/>
      <c r="F59" s="1" t="s">
        <v>5</v>
      </c>
      <c r="G59" s="45">
        <f>IF((G58+H58)=0,"",G58/(G58+H58))</f>
        <v>0.5142857142857143</v>
      </c>
      <c r="H59" s="45">
        <f>IF((G58+H58)=0,"",H58/(G58+H58))</f>
        <v>0.4857142857142857</v>
      </c>
      <c r="I59" s="19"/>
    </row>
    <row r="60" spans="2:9" ht="10.5" thickTop="1">
      <c r="B60" s="44"/>
      <c r="C60" s="16"/>
      <c r="D60" s="16"/>
      <c r="E60" s="16"/>
      <c r="F60" s="8"/>
      <c r="G60" s="8"/>
      <c r="H60" s="8"/>
      <c r="I60" s="11"/>
    </row>
    <row r="62" ht="10.5" hidden="1" thickBot="1">
      <c r="B62" s="47" t="s">
        <v>24</v>
      </c>
    </row>
    <row r="63" ht="10.5" hidden="1" thickTop="1">
      <c r="B63" s="48" t="s">
        <v>17</v>
      </c>
    </row>
    <row r="64" ht="9.75" hidden="1">
      <c r="B64" s="48" t="s">
        <v>16</v>
      </c>
    </row>
    <row r="65" ht="9.75" hidden="1">
      <c r="B65" s="49" t="s">
        <v>18</v>
      </c>
    </row>
    <row r="66" ht="9.75" hidden="1"/>
    <row r="67" ht="10.5" hidden="1" thickBot="1">
      <c r="B67" s="47" t="s">
        <v>25</v>
      </c>
    </row>
    <row r="68" ht="10.5" hidden="1" thickTop="1">
      <c r="B68" s="48" t="s">
        <v>22</v>
      </c>
    </row>
    <row r="69" ht="9.75" hidden="1">
      <c r="B69" s="63" t="s">
        <v>23</v>
      </c>
    </row>
    <row r="70" ht="9.75" hidden="1"/>
    <row r="71" ht="10.5" hidden="1" thickBot="1">
      <c r="B71" s="47" t="s">
        <v>26</v>
      </c>
    </row>
    <row r="72" ht="10.5" hidden="1" thickTop="1">
      <c r="B72" s="48" t="s">
        <v>20</v>
      </c>
    </row>
    <row r="73" ht="9.75" hidden="1">
      <c r="B73" s="49"/>
    </row>
    <row r="74" ht="9.75" hidden="1"/>
    <row r="75" ht="10.5" hidden="1" thickBot="1">
      <c r="B75" s="47" t="s">
        <v>27</v>
      </c>
    </row>
    <row r="76" ht="10.5" hidden="1" thickTop="1">
      <c r="B76" s="48" t="s">
        <v>14</v>
      </c>
    </row>
    <row r="77" ht="9.75" hidden="1">
      <c r="B77" s="49"/>
    </row>
    <row r="78" ht="9.75" hidden="1"/>
    <row r="79" ht="10.5" hidden="1" thickBot="1">
      <c r="B79" s="47" t="s">
        <v>28</v>
      </c>
    </row>
    <row r="80" ht="10.5" hidden="1" thickTop="1">
      <c r="B80" s="48" t="s">
        <v>14</v>
      </c>
    </row>
    <row r="81" ht="9.75" hidden="1">
      <c r="B81" s="49"/>
    </row>
    <row r="82" ht="9.75" hidden="1"/>
    <row r="83" ht="10.5" hidden="1" thickBot="1">
      <c r="B83" s="47" t="s">
        <v>29</v>
      </c>
    </row>
    <row r="84" ht="10.5" hidden="1" thickTop="1">
      <c r="B84" s="48">
        <v>1</v>
      </c>
    </row>
    <row r="85" ht="9.7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121421</cp:lastModifiedBy>
  <cp:lastPrinted>2001-05-29T14:33:52Z</cp:lastPrinted>
  <dcterms:created xsi:type="dcterms:W3CDTF">2000-03-13T15:50:20Z</dcterms:created>
  <dcterms:modified xsi:type="dcterms:W3CDTF">2021-12-14T16:58:32Z</dcterms:modified>
  <cp:category/>
  <cp:version/>
  <cp:contentType/>
  <cp:contentStatus/>
</cp:coreProperties>
</file>