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<sst xmlns="http://schemas.openxmlformats.org/spreadsheetml/2006/main" count="134" uniqueCount="94">
  <si>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</si>
  <si>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</si>
  <si>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</si>
  <si>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</si>
  <si>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</si>
  <si>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</si>
  <si>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</si>
  <si>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</si>
  <si>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</si>
  <si>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</si>
  <si>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</si>
  <si>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</si>
  <si>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</si>
  <si>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</si>
  <si>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</si>
  <si>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</si>
  <si>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</si>
  <si>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</si>
  <si>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</si>
  <si>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</si>
  <si>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</si>
  <si>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</si>
  <si>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</si>
  <si>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</si>
  <si>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</si>
  <si>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</si>
  <si>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</si>
  <si>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</si>
  <si>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</si>
  <si>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</si>
  <si>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</si>
  <si>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</si>
  <si>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</si>
  <si>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</si>
  <si>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</si>
  <si>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</si>
  <si>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</si>
  <si>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</si>
  <si>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</si>
  <si>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</si>
  <si>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</si>
  <si>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</si>
  <si>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</si>
  <si>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</si>
  <si>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Brazos Electric Cooperative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</si>
  <si>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</si>
  <si>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</si>
  <si>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</si>
  <si>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</si>
  <si>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</si>
  <si>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</si>
  <si>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</si>
  <si>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</si>
  <si>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</si>
  <si>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</si>
  <si>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</si>
  <si>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</si>
  <si>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</si>
  <si>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</si>
  <si>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</si>
  <si>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</si>
  <si>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</si>
  <si>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</si>
  <si>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</si>
  <si>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</si>
  <si>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</si>
  <si>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Luminant Generation</t>
  </si>
  <si>
    <t>Ian Haley</t>
  </si>
  <si>
    <t>Exelon</t>
  </si>
  <si>
    <t>Lori Simpson</t>
  </si>
  <si>
    <t>Jupiter Power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</si>
  <si>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</si>
  <si>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</si>
  <si>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</si>
  <si>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</si>
  <si>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</si>
  <si>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</si>
  <si>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Calpine Energy Solutions</t>
  </si>
  <si>
    <t>Prepared by:  Brittney Albracht</t>
  </si>
  <si>
    <t>Cooperatives</t>
  </si>
  <si>
    <t>Abstention Values</t>
  </si>
  <si>
    <t>The Dow Chemical Company</t>
  </si>
  <si>
    <t xml:space="preserve">Residential Consumer </t>
  </si>
  <si>
    <t>Jamie Mauldin (Mark Dreyfus)</t>
  </si>
  <si>
    <t>Eric Goff (Brooke Camet)</t>
  </si>
  <si>
    <t>Marty Downey (Caitlin Smith)</t>
  </si>
  <si>
    <t>Resmi Surendran (Clayton Greer)</t>
  </si>
  <si>
    <t>David Detelich (Diana Coleman)</t>
  </si>
  <si>
    <t>Clint Sandidge (Bryan Sams)</t>
  </si>
  <si>
    <t xml:space="preserve">Date:  December 1, 2021 </t>
  </si>
  <si>
    <t>Ashley Foster (Mark Smith)</t>
  </si>
  <si>
    <t>Need &gt;50% to Pass</t>
  </si>
  <si>
    <t>Motion Carries</t>
  </si>
  <si>
    <t>WMS Motion:  To endorse and forward to TAC the 11/3/21 WMS Report and Impact Analysis for VCMRR032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</si>
</sst>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83</v>
      </c>
      <c r="F11" s="23" t="s">
        <v>14</v>
      </c>
      <c r="G11" s="53">
        <v>0.5</v>
      </c>
      <c r="H11" s="41"/>
      <c r="I11" s="20"/>
    </row>
    <row r="12" spans="2:9" ht="11.25">
      <c r="B12" s="26" t="s">
        <v>52</v>
      </c>
      <c r="C12" s="27"/>
      <c r="D12" s="28" t="s">
        <v>19</v>
      </c>
      <c r="E12" s="48" t="s">
        <v>59</v>
      </c>
      <c r="F12" s="23" t="s">
        <v>14</v>
      </c>
      <c r="G12" s="53">
        <v>0.5</v>
      </c>
      <c r="H12" s="41"/>
      <c r="I12" s="20"/>
    </row>
    <row r="13" spans="2:9" ht="11.25">
      <c r="B13" s="26" t="s">
        <v>81</v>
      </c>
      <c r="C13" s="27"/>
      <c r="D13" s="28" t="s">
        <v>19</v>
      </c>
      <c r="E13" s="48" t="s">
        <v>90</v>
      </c>
      <c r="F13" s="23"/>
      <c r="G13" s="53"/>
      <c r="H13" s="41"/>
      <c r="I13" s="20"/>
    </row>
    <row r="14" spans="2:9" ht="11.25">
      <c r="B14" s="26" t="s">
        <v>82</v>
      </c>
      <c r="C14" s="27"/>
      <c r="D14" s="28" t="s">
        <v>17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53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35</v>
      </c>
      <c r="C19" s="22"/>
      <c r="D19" s="22"/>
      <c r="E19" s="63" t="s">
        <v>60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49</v>
      </c>
      <c r="C20" s="22"/>
      <c r="D20" s="22"/>
      <c r="E20" s="63" t="s">
        <v>61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COUNTA(F17:F21)</f>
        <v>3</v>
      </c>
      <c r="G22" s="38">
        <f>SUM(G17:G21)</f>
        <v>1</v>
      </c>
      <c r="H22" s="39">
        <f>SUM(H17:H21)</f>
        <v>0</v>
      </c>
      <c r="I22" s="25">
        <f>COUNTA(I17:I21)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66</v>
      </c>
      <c r="C24" s="26"/>
      <c r="D24" s="26"/>
      <c r="E24" s="48" t="s">
        <v>67</v>
      </c>
      <c r="F24" s="23" t="s">
        <v>14</v>
      </c>
      <c r="G24" s="53">
        <v>0.3333333333333333</v>
      </c>
      <c r="H24" s="53"/>
      <c r="I24" s="20"/>
    </row>
    <row r="25" spans="2:9" ht="11.25">
      <c r="B25" s="26" t="s">
        <v>68</v>
      </c>
      <c r="C25" s="26"/>
      <c r="D25" s="26"/>
      <c r="E25" s="48" t="s">
        <v>69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70</v>
      </c>
      <c r="C26" s="26"/>
      <c r="D26" s="26"/>
      <c r="E26" s="48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71</v>
      </c>
      <c r="C27" s="26"/>
      <c r="D27" s="26"/>
      <c r="E27" s="48" t="s">
        <v>72</v>
      </c>
      <c r="F27" s="23"/>
      <c r="G27" s="53"/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3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6" t="s">
        <v>73</v>
      </c>
      <c r="C31" s="26"/>
      <c r="D31" s="26"/>
      <c r="E31" s="48" t="s">
        <v>74</v>
      </c>
      <c r="F31" s="23" t="s">
        <v>14</v>
      </c>
      <c r="G31" s="53">
        <v>0.25</v>
      </c>
      <c r="H31" s="53"/>
      <c r="I31" s="20"/>
    </row>
    <row r="32" spans="2:9" ht="11.25">
      <c r="B32" s="26" t="s">
        <v>37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38</v>
      </c>
      <c r="C33" s="26"/>
      <c r="D33" s="26"/>
      <c r="E33" s="48" t="s">
        <v>39</v>
      </c>
      <c r="F33" s="23" t="s">
        <v>14</v>
      </c>
      <c r="G33" s="53">
        <v>0.25</v>
      </c>
      <c r="H33" s="53"/>
      <c r="I33" s="20"/>
    </row>
    <row r="34" spans="2:9" ht="11.25">
      <c r="B34" s="26" t="s">
        <v>50</v>
      </c>
      <c r="C34" s="26"/>
      <c r="D34" s="26"/>
      <c r="E34" s="48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45</v>
      </c>
      <c r="C38" s="26"/>
      <c r="D38" s="26"/>
      <c r="E38" s="48" t="s">
        <v>54</v>
      </c>
      <c r="F38" s="49" t="s">
        <v>14</v>
      </c>
      <c r="G38" s="53">
        <v>0.3333333333333333</v>
      </c>
      <c r="H38" s="53"/>
      <c r="I38" s="20"/>
    </row>
    <row r="39" spans="2:9" ht="11.25">
      <c r="B39" s="26" t="s">
        <v>62</v>
      </c>
      <c r="C39" s="26"/>
      <c r="D39" s="26"/>
      <c r="E39" s="48" t="s">
        <v>63</v>
      </c>
      <c r="F39" s="49"/>
      <c r="G39" s="53"/>
      <c r="H39" s="41"/>
      <c r="I39" s="20"/>
    </row>
    <row r="40" spans="2:9" ht="11.25">
      <c r="B40" s="26" t="s">
        <v>77</v>
      </c>
      <c r="C40" s="26"/>
      <c r="D40" s="26"/>
      <c r="E40" s="48" t="s">
        <v>88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75</v>
      </c>
      <c r="C41" s="26"/>
      <c r="D41" s="26"/>
      <c r="E41" s="48" t="s">
        <v>76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36</v>
      </c>
      <c r="C45" s="26"/>
      <c r="D45" s="26"/>
      <c r="E45" s="48" t="s">
        <v>47</v>
      </c>
      <c r="F45" s="49" t="s">
        <v>14</v>
      </c>
      <c r="G45" s="53">
        <v>0.25</v>
      </c>
      <c r="H45" s="53"/>
      <c r="I45" s="20"/>
    </row>
    <row r="46" spans="2:9" ht="11.25">
      <c r="B46" s="26" t="s">
        <v>55</v>
      </c>
      <c r="C46" s="26"/>
      <c r="D46" s="26"/>
      <c r="E46" s="48" t="s">
        <v>56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65</v>
      </c>
      <c r="F47" s="49" t="s">
        <v>14</v>
      </c>
      <c r="G47" s="53">
        <v>0.25</v>
      </c>
      <c r="H47" s="53"/>
      <c r="I47" s="20"/>
    </row>
    <row r="48" spans="2:9" ht="11.25">
      <c r="B48" s="26" t="s">
        <v>57</v>
      </c>
      <c r="C48" s="27"/>
      <c r="D48" s="27"/>
      <c r="E48" s="48" t="s">
        <v>58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32</v>
      </c>
      <c r="C52" s="26"/>
      <c r="D52" s="26"/>
      <c r="E52" s="48" t="s">
        <v>51</v>
      </c>
      <c r="F52" s="49" t="s">
        <v>14</v>
      </c>
      <c r="G52" s="53">
        <v>0.25</v>
      </c>
      <c r="H52" s="53"/>
      <c r="I52" s="20"/>
    </row>
    <row r="53" spans="2:9" ht="11.25">
      <c r="B53" s="26" t="s">
        <v>41</v>
      </c>
      <c r="C53" s="26"/>
      <c r="D53" s="26"/>
      <c r="E53" s="48" t="s">
        <v>48</v>
      </c>
      <c r="F53" s="23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33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F16+countCoop+countIndGen+F36+countIndREP+F50+F57</f>
        <v>24</v>
      </c>
      <c r="G60" s="47">
        <f>G16+G22+G29+G36+G43+G50+G57</f>
        <v>7.5</v>
      </c>
      <c r="H60" s="47">
        <f>H16+H22+H29+H36+H43+H50+H57</f>
        <v>0</v>
      </c>
      <c r="I60" s="25">
        <f>I16+countCoopAbstain+countIndGenAbstain+I36+countIndREPAbstain+I50+I57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7:I17 I10 F15:I15 F49:I49 F44:I44 F56:I56 I51 F35:I35 F30:I30">
      <formula1>#REF!</formula1>
    </dataValidation>
    <dataValidation type="list" showInputMessage="1" showErrorMessage="1" sqref="F31:F34 F11:F14 F18:F20 F24:F27 F45:F48 F52:F55 F38:F41">
      <formula1>$B$78:$B$79</formula1>
    </dataValidation>
    <dataValidation type="list" showInputMessage="1" showErrorMessage="1" sqref="I31:I34 I11:I14 I18:I20 I24:I27 I45:I48 I52:I55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2021-12-03T02:24:37Z</dcterms:modified>
  <cp:category/>
  <cp:version/>
  <cp:contentType/>
  <cp:contentStatus/>
</cp:coreProperties>
</file>