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760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<sst xmlns="http://schemas.openxmlformats.org/spreadsheetml/2006/main" count="145" uniqueCount="101">
  <si>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</si>
  <si>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</si>
  <si>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</si>
  <si>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</si>
  <si>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</si>
  <si>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</si>
  <si>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</si>
  <si>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</si>
  <si>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</si>
  <si>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</si>
  <si>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</si>
  <si>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</si>
  <si>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</si>
  <si>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</si>
  <si>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</si>
  <si>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</si>
  <si>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</si>
  <si>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</si>
  <si>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</si>
  <si>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</si>
  <si>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</si>
  <si>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</si>
  <si>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</si>
  <si>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</si>
  <si>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</si>
  <si>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</si>
  <si>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</si>
  <si>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</si>
  <si>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</si>
  <si>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</si>
  <si>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</si>
  <si>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</si>
  <si>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</si>
  <si>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</si>
  <si>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</si>
  <si>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</si>
  <si>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</si>
  <si>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</si>
  <si>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</si>
  <si>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</si>
  <si>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</si>
  <si>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</si>
  <si>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</si>
  <si>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</si>
  <si>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</si>
  <si>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</si>
  <si>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</si>
  <si>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</si>
  <si>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</si>
  <si>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</si>
  <si>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</si>
  <si>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</si>
  <si>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</si>
  <si>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</si>
  <si>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</si>
  <si>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</si>
  <si>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</si>
  <si>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</si>
  <si>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</si>
  <si>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</si>
  <si>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</si>
  <si>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</si>
  <si>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</si>
  <si>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</si>
  <si>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</si>
  <si>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</si>
  <si>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</si>
  <si>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</si>
  <si>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</si>
  <si>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</si>
  <si>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</si>
  <si>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</si>
  <si>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</si>
  <si>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</si>
  <si>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</si>
  <si>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</si>
  <si>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</si>
  <si>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</si>
  <si>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</si>
  <si>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</si>
  <si>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</si>
  <si>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</si>
  <si>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</si>
  <si>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</si>
  <si>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</si>
  <si>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</si>
  <si>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</si>
  <si>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</si>
  <si>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</si>
  <si>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</si>
  <si>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</si>
  <si>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</si>
  <si>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</si>
  <si>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</si>
  <si>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</si>
  <si>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</si>
  <si>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</si>
  <si>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Motion Passes</t>
  </si>
  <si>
    <t>2/3 of non-abst TAC Votes = 20</t>
  </si>
  <si>
    <t>TAC Motion:  To recommend approval of NPRR1077 as recommended by PRS in the 11/10/21 PRS Report as amended by the 11/22/21 ERCOT comments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</si>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</sst>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98</v>
      </c>
      <c r="H4" s="55"/>
      <c r="I4" s="41" t="s">
        <v>32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33</v>
      </c>
      <c r="G5" s="51">
        <f>IF((G62+H62)=0,"",G62)</f>
        <v>29</v>
      </c>
      <c r="H5" s="51">
        <f>IF((G62+H62)=0,"",H62)</f>
        <v>0</v>
      </c>
      <c r="I5" s="51">
        <f>I62</f>
        <v>0</v>
      </c>
    </row>
    <row r="6" spans="2:9" ht="22.5" customHeight="1">
      <c r="B6" s="39" t="s">
        <v>100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81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34</v>
      </c>
      <c r="C12" s="24"/>
      <c r="D12" s="31" t="s">
        <v>16</v>
      </c>
      <c r="E12" s="25" t="s">
        <v>94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92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93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85</v>
      </c>
      <c r="C28" s="24"/>
      <c r="D28" s="24"/>
      <c r="E28" s="25" t="s">
        <v>86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87</v>
      </c>
      <c r="C33" s="24"/>
      <c r="D33" s="24"/>
      <c r="E33" s="25" t="s">
        <v>88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96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4</v>
      </c>
      <c r="H38" s="22">
        <f>SUM(H32:H37)</f>
        <v>0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82</v>
      </c>
      <c r="C42" s="24"/>
      <c r="D42" s="24"/>
      <c r="E42" s="25" t="s">
        <v>83</v>
      </c>
      <c r="F42" s="17" t="s">
        <v>13</v>
      </c>
      <c r="G42" s="26">
        <v>1</v>
      </c>
      <c r="H42" s="26"/>
      <c r="I42" s="12"/>
    </row>
    <row r="43" spans="2:9" ht="12.75">
      <c r="B43" s="24" t="s">
        <v>90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89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>
        <v>1</v>
      </c>
      <c r="H54" s="26"/>
      <c r="I54" s="12"/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4</v>
      </c>
      <c r="H59" s="22">
        <f>SUM(H53:H58)</f>
        <v>0</v>
      </c>
      <c r="I59" s="20">
        <f>COUNTA(I53:I58)</f>
        <v>0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29</v>
      </c>
      <c r="H62" s="34">
        <f>H24+H59+H52+H31+H18+H45+H38</f>
        <v>0</v>
      </c>
      <c r="I62" s="20">
        <f>I24+I59+I52+I31+I18+I45+I38</f>
        <v>0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11:F16 F54:F57 F47:F50 F40:F43 F20:F22 F26:F29">
      <formula1>$B$80:$B$81</formula1>
    </dataValidation>
    <dataValidation type="list" showInputMessage="1" showErrorMessage="1" sqref="I33:I36 I11:I16 I54:I57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2021-11-30T03:01:59Z</dcterms:modified>
  <cp:category/>
  <cp:version/>
  <cp:contentType/>
  <cp:contentStatus/>
</cp:coreProperties>
</file>