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185" activeTab="0"/>
  </bookViews>
  <sheets>
    <sheet name="Vote" sheetId="1" r:id="rId1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<sst xmlns="http://schemas.openxmlformats.org/spreadsheetml/2006/main" count="145" uniqueCount="101">
  <si>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</si>
  <si>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</si>
  <si>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</si>
  <si>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</si>
  <si>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</si>
  <si>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</si>
  <si>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</si>
  <si>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</si>
  <si>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</si>
  <si>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</si>
  <si>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</si>
  <si>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</si>
  <si>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</si>
  <si>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</si>
  <si>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</si>
  <si>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</si>
  <si>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</si>
  <si>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</si>
  <si>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</si>
  <si>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</si>
  <si>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</si>
  <si>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</si>
  <si>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</si>
  <si>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</si>
  <si>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</si>
  <si>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</si>
  <si>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</si>
  <si>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</si>
  <si>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</si>
  <si>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</si>
  <si>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</si>
  <si>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</si>
  <si>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</si>
  <si>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</si>
  <si>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</si>
  <si>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</si>
  <si>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</si>
  <si>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</si>
  <si>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</si>
  <si>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</si>
  <si>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</si>
  <si>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</si>
  <si>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</si>
  <si>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</si>
  <si>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</si>
  <si>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</si>
  <si>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</si>
  <si>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</si>
  <si>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</si>
  <si>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</si>
  <si>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</si>
  <si>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</si>
  <si>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</si>
  <si>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</si>
  <si>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</si>
  <si>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</si>
  <si>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</si>
  <si>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</si>
  <si>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</si>
  <si>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</si>
  <si>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</si>
  <si>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</si>
  <si>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</si>
  <si>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</si>
  <si>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</si>
  <si>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</si>
  <si>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</si>
  <si>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</si>
  <si>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</si>
  <si>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</si>
  <si>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</si>
  <si>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</si>
  <si>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</si>
  <si>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</si>
  <si>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</si>
  <si>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</si>
  <si>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</si>
  <si>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</si>
  <si>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</si>
  <si>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</si>
  <si>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</si>
  <si>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</si>
  <si>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</si>
  <si>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</si>
  <si>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</si>
  <si>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</si>
  <si>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</si>
  <si>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</si>
  <si>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</si>
  <si>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</si>
  <si>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</si>
  <si>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</si>
  <si>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</si>
  <si>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</si>
  <si>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</si>
  <si>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</si>
  <si>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>Date:  November 29, 2021</t>
  </si>
  <si>
    <t>Resmi Surendran (Clayton Greer)</t>
  </si>
  <si>
    <t>Motion Passes</t>
  </si>
  <si>
    <t>2/3 of non-abst TAC Votes = 20</t>
  </si>
  <si>
    <t>TAC Motion:  To recommend approval of NPRR1091 as recommended by PRS in the 11/10/21 PRS Report with a recommended priority of 2022 and rank of 3195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</si>
</sst>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B1">
      <pane ySplit="8" topLeftCell="A48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99</v>
      </c>
      <c r="H4" s="55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IF((G62+H62)=0,"",G62)</f>
        <v>29</v>
      </c>
      <c r="H5" s="51">
        <f>IF((G62+H62)=0,"",H62)</f>
        <v>0</v>
      </c>
      <c r="I5" s="51">
        <f>I62</f>
        <v>0</v>
      </c>
    </row>
    <row r="6" spans="2:9" ht="22.5" customHeight="1">
      <c r="B6" s="39" t="s">
        <v>81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82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34</v>
      </c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39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93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76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47</v>
      </c>
      <c r="C20" s="15"/>
      <c r="D20" s="15"/>
      <c r="E20" s="16" t="s">
        <v>55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67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3</v>
      </c>
      <c r="H24" s="22">
        <f>SUM(H19:H23)</f>
        <v>0</v>
      </c>
      <c r="I24" s="20">
        <f>COUNTA(I19:I23)</f>
        <v>0</v>
      </c>
    </row>
    <row r="25" spans="2:9" ht="12.75">
      <c r="B25" s="39" t="s">
        <v>94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68</v>
      </c>
      <c r="C26" s="24"/>
      <c r="D26" s="24"/>
      <c r="E26" s="25" t="s">
        <v>59</v>
      </c>
      <c r="F26" s="17" t="s">
        <v>13</v>
      </c>
      <c r="G26" s="26">
        <v>1</v>
      </c>
      <c r="H26" s="26"/>
      <c r="I26" s="12"/>
    </row>
    <row r="27" spans="2:9" ht="12.75">
      <c r="B27" s="24" t="s">
        <v>60</v>
      </c>
      <c r="C27" s="24"/>
      <c r="D27" s="24"/>
      <c r="E27" s="25" t="s">
        <v>65</v>
      </c>
      <c r="F27" s="17" t="s">
        <v>13</v>
      </c>
      <c r="G27" s="26">
        <v>1</v>
      </c>
      <c r="H27" s="26"/>
      <c r="I27" s="12"/>
    </row>
    <row r="28" spans="2:9" ht="12.75">
      <c r="B28" s="24" t="s">
        <v>86</v>
      </c>
      <c r="C28" s="24"/>
      <c r="D28" s="24"/>
      <c r="E28" s="25" t="s">
        <v>87</v>
      </c>
      <c r="F28" s="17" t="s">
        <v>13</v>
      </c>
      <c r="G28" s="26">
        <v>1</v>
      </c>
      <c r="H28" s="26"/>
      <c r="I28" s="12"/>
    </row>
    <row r="29" spans="2:9" ht="12.75">
      <c r="B29" s="24" t="s">
        <v>80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4</v>
      </c>
      <c r="H31" s="22">
        <f>SUM(H25:H30)</f>
        <v>0</v>
      </c>
      <c r="I31" s="20">
        <f>COUNTA(I25:I30)</f>
        <v>0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88</v>
      </c>
      <c r="C33" s="24"/>
      <c r="D33" s="24"/>
      <c r="E33" s="25" t="s">
        <v>89</v>
      </c>
      <c r="F33" s="17" t="s">
        <v>13</v>
      </c>
      <c r="G33" s="26">
        <v>1</v>
      </c>
      <c r="H33" s="26"/>
      <c r="I33" s="12"/>
    </row>
    <row r="34" spans="2:9" ht="12.75">
      <c r="B34" s="24" t="s">
        <v>73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46</v>
      </c>
      <c r="C35" s="24"/>
      <c r="D35" s="24"/>
      <c r="E35" s="25" t="s">
        <v>66</v>
      </c>
      <c r="F35" s="17" t="s">
        <v>13</v>
      </c>
      <c r="G35" s="26">
        <v>1</v>
      </c>
      <c r="H35" s="26"/>
      <c r="I35" s="12"/>
    </row>
    <row r="36" spans="2:9" ht="12.75">
      <c r="B36" s="24" t="s">
        <v>56</v>
      </c>
      <c r="C36" s="24"/>
      <c r="D36" s="24"/>
      <c r="E36" s="25" t="s">
        <v>97</v>
      </c>
      <c r="F36" s="17" t="s">
        <v>13</v>
      </c>
      <c r="G36" s="26">
        <v>1</v>
      </c>
      <c r="H36" s="26"/>
      <c r="I36" s="12"/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4</v>
      </c>
      <c r="H38" s="22">
        <f>SUM(H32:H37)</f>
        <v>0</v>
      </c>
      <c r="I38" s="20">
        <f>COUNTA(I32:I37)</f>
        <v>0</v>
      </c>
    </row>
    <row r="39" spans="2:9" ht="12.75">
      <c r="B39" s="39" t="s">
        <v>37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57</v>
      </c>
      <c r="C40" s="24"/>
      <c r="D40" s="24"/>
      <c r="E40" s="25" t="s">
        <v>58</v>
      </c>
      <c r="F40" s="17" t="s">
        <v>13</v>
      </c>
      <c r="G40" s="26">
        <v>1</v>
      </c>
      <c r="H40" s="26"/>
      <c r="I40" s="12"/>
    </row>
    <row r="41" spans="2:9" ht="12.75">
      <c r="B41" s="24" t="s">
        <v>52</v>
      </c>
      <c r="C41" s="24"/>
      <c r="D41" s="24"/>
      <c r="E41" s="25" t="s">
        <v>53</v>
      </c>
      <c r="F41" s="17" t="s">
        <v>13</v>
      </c>
      <c r="G41" s="26">
        <v>1</v>
      </c>
      <c r="H41" s="26"/>
      <c r="I41" s="12"/>
    </row>
    <row r="42" spans="2:9" ht="12.75">
      <c r="B42" s="24" t="s">
        <v>83</v>
      </c>
      <c r="C42" s="24"/>
      <c r="D42" s="24"/>
      <c r="E42" s="25" t="s">
        <v>84</v>
      </c>
      <c r="F42" s="17" t="s">
        <v>13</v>
      </c>
      <c r="G42" s="26">
        <v>1</v>
      </c>
      <c r="H42" s="26"/>
      <c r="I42" s="12"/>
    </row>
    <row r="43" spans="2:9" ht="12.75">
      <c r="B43" s="24" t="s">
        <v>91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4</v>
      </c>
      <c r="H45" s="22">
        <f>SUM(H39:H44)</f>
        <v>0</v>
      </c>
      <c r="I45" s="20">
        <f>COUNTA(I39:I44)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61</v>
      </c>
      <c r="C47" s="24"/>
      <c r="D47" s="24"/>
      <c r="E47" s="25" t="s">
        <v>62</v>
      </c>
      <c r="F47" s="17" t="s">
        <v>13</v>
      </c>
      <c r="G47" s="26">
        <v>1</v>
      </c>
      <c r="H47" s="26"/>
      <c r="I47" s="12"/>
    </row>
    <row r="48" spans="2:9" ht="12.75">
      <c r="B48" s="24" t="s">
        <v>71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45</v>
      </c>
      <c r="C49" s="24"/>
      <c r="D49" s="24"/>
      <c r="E49" s="25" t="s">
        <v>51</v>
      </c>
      <c r="F49" s="17" t="s">
        <v>13</v>
      </c>
      <c r="G49" s="26">
        <v>1</v>
      </c>
      <c r="H49" s="26"/>
      <c r="I49" s="12"/>
    </row>
    <row r="50" spans="2:9" ht="12.75">
      <c r="B50" s="24" t="s">
        <v>20</v>
      </c>
      <c r="C50" s="24"/>
      <c r="D50" s="24"/>
      <c r="E50" s="25" t="s">
        <v>90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36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44</v>
      </c>
      <c r="C54" s="24"/>
      <c r="D54" s="24"/>
      <c r="E54" s="25" t="s">
        <v>69</v>
      </c>
      <c r="F54" s="17" t="s">
        <v>13</v>
      </c>
      <c r="G54" s="26">
        <v>1</v>
      </c>
      <c r="H54" s="26"/>
      <c r="I54" s="12"/>
    </row>
    <row r="55" spans="2:9" ht="12.75">
      <c r="B55" s="24" t="s">
        <v>54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75</v>
      </c>
      <c r="F56" s="17" t="s">
        <v>13</v>
      </c>
      <c r="G56" s="26">
        <v>1</v>
      </c>
      <c r="H56" s="26"/>
      <c r="I56" s="12"/>
    </row>
    <row r="57" spans="2:9" ht="12.75">
      <c r="B57" s="24" t="s">
        <v>35</v>
      </c>
      <c r="C57" s="24"/>
      <c r="D57" s="24"/>
      <c r="E57" s="25" t="s">
        <v>70</v>
      </c>
      <c r="F57" s="17" t="s">
        <v>13</v>
      </c>
      <c r="G57" s="26">
        <v>1</v>
      </c>
      <c r="H57" s="26"/>
      <c r="I57" s="12"/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4</v>
      </c>
      <c r="H59" s="22">
        <f>SUM(H53:H58)</f>
        <v>0</v>
      </c>
      <c r="I59" s="20">
        <f>COUNTA(I53:I58)</f>
        <v>0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29</v>
      </c>
      <c r="H62" s="34">
        <f>H24+H59+H52+H31+H18+H45+H38</f>
        <v>0</v>
      </c>
      <c r="I62" s="20">
        <f>I24+I59+I52+I31+I18+I45+I38</f>
        <v>0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2.75" hidden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2.75" hidden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2.75" hidden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2.75" hidden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2.75" hidden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2.75" hidden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11:F16 F54:F57 F47:F50 F40:F43 F20:F22 F26:F29">
      <formula1>$B$80:$B$81</formula1>
    </dataValidation>
    <dataValidation type="list" showInputMessage="1" showErrorMessage="1" sqref="I33:I36 I11:I16 I54:I57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2021-11-29T23:16:12Z</dcterms:modified>
  <cp:category/>
  <cp:version/>
  <cp:contentType/>
  <cp:contentStatus/>
</cp:coreProperties>
</file>