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580" windowHeight="11760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'Vote'!$E$20:$I$23</definedName>
    <definedName name="clearCoopVote">'Vote'!$G$20:$I$23</definedName>
    <definedName name="clearIndGen">'Vote'!$E$26:$I$30</definedName>
    <definedName name="clearIndGenVote">'Vote'!$G$26:$I$30</definedName>
    <definedName name="clearIndREP">'Vote'!$E$40:$I$44</definedName>
    <definedName name="clearIndREPVote">'Vote'!$G$40:$I$44</definedName>
    <definedName name="clearIOU">'Vote'!$E$47:$I$51</definedName>
    <definedName name="clearIOUVote">'Vote'!$G$47:$I$51</definedName>
    <definedName name="clearMarketers">'Vote'!$E$33:$I$37</definedName>
    <definedName name="clearMarketersVote">'Vote'!$G$33:$I$37</definedName>
    <definedName name="clearMuni">'Vote'!$E$54:$I$58</definedName>
    <definedName name="clearMuniVote">'Vote'!$G$54:$I$58</definedName>
    <definedName name="clearResidential">'Vote'!$E$11:$I$17</definedName>
    <definedName name="clearResidentialVote">'Vote'!$G$11:$I$17</definedName>
    <definedName name="Coop">'Vote'!$G$19:$I$24</definedName>
    <definedName name="countAbstain">'Vote'!$I$62</definedName>
    <definedName name="countCoop">'Vote'!$F$24</definedName>
    <definedName name="countCoopAbstain">'Vote'!$I$24</definedName>
    <definedName name="countIndGen">'Vote'!$F$31</definedName>
    <definedName name="countIndGenAbstain">'Vote'!$I$31</definedName>
    <definedName name="countIndREP">'Vote'!$F$45</definedName>
    <definedName name="countIndREPAbstain">'Vote'!$I$45</definedName>
    <definedName name="countIOU">'Vote'!$F$52</definedName>
    <definedName name="countIOUAbstain">'Vote'!$I$52</definedName>
    <definedName name="countMarketers">'Vote'!$F$38</definedName>
    <definedName name="countMarketersAbstain">'Vote'!$I$38</definedName>
    <definedName name="countMuni">'Vote'!$F$59</definedName>
    <definedName name="countMuniAbstain">'Vote'!$I$59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'Vote'!$G$25:$I$31</definedName>
    <definedName name="IndREP">'Vote'!$G$39:$I$45</definedName>
    <definedName name="IOU">'Vote'!$G$46:$I$52</definedName>
    <definedName name="Marketers">'Vote'!$G$32:$I$38</definedName>
    <definedName name="MotionStatus">'Vote'!$G$3</definedName>
    <definedName name="muni">'Vote'!$G$53:$I$59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'Vote'!$A$1:$J$65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'Vote'!$G$19:$H$62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<sst xmlns="http://schemas.openxmlformats.org/spreadsheetml/2006/main" count="161" uniqueCount="117">
  <si>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</si>
  <si>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</si>
  <si>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</si>
  <si>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</si>
  <si>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</si>
  <si>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</si>
  <si>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</si>
  <si>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</si>
  <si>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</si>
  <si>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</si>
  <si>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</si>
  <si>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</si>
  <si>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</si>
  <si>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</si>
  <si>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</si>
  <si>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</si>
  <si>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</si>
  <si>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</si>
  <si>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</si>
  <si>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</si>
  <si>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</si>
  <si>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</si>
  <si>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</si>
  <si>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</si>
  <si>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</si>
  <si>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</si>
  <si>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</si>
  <si>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</si>
  <si>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</si>
  <si>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</si>
  <si>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</si>
  <si>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</si>
  <si>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</si>
  <si>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</si>
  <si>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</si>
  <si>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</si>
  <si>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</si>
  <si>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</si>
  <si>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</si>
  <si>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</si>
  <si>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</si>
  <si>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</si>
  <si>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</si>
  <si>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</si>
  <si>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</si>
  <si>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</si>
  <si>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</si>
  <si>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</si>
  <si>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</si>
  <si>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</si>
  <si>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</si>
  <si>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</si>
  <si>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</si>
  <si>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</si>
  <si>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</si>
  <si>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</si>
  <si>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</si>
  <si>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</si>
  <si>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</si>
  <si>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</si>
  <si>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</si>
  <si>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</si>
  <si>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</si>
  <si>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</si>
  <si>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</si>
  <si>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</si>
  <si>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</si>
  <si>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</si>
  <si>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</si>
  <si>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</si>
  <si>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</si>
  <si>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</si>
  <si>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</si>
  <si>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</si>
  <si>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</si>
  <si>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</si>
  <si>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</si>
  <si>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</si>
  <si>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</si>
  <si>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</si>
  <si>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</si>
  <si>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</si>
  <si>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</si>
  <si>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</si>
  <si>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</si>
  <si>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</si>
  <si>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</si>
  <si>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</si>
  <si>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</si>
  <si>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</si>
  <si>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</si>
  <si>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</si>
  <si>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</si>
  <si>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</si>
  <si>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</si>
  <si>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</si>
  <si>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>Date:  November 29, 2021</t>
  </si>
  <si>
    <t>Resmi Surendran (Clayton Greer)</t>
  </si>
  <si>
    <t>TAC Motion:  To approve the combined ballot as presented (detailed on the "Ballot Details" tab)</t>
  </si>
  <si>
    <t>To approve the September 29, 2021 Meeting Minutes as presented</t>
  </si>
  <si>
    <t>RRGRR030 - To endorse and forward to the ERCOT Board the 9/29/21 TAC Report and 7/27/21 Revised Impact Analysis for RRGRR030</t>
  </si>
  <si>
    <t>NOGRR231 - To recommend approval of NOGRR231 as recommended by ROS in the 11/4/21 ROS Report</t>
  </si>
  <si>
    <t>OBDRR034 - To table OBDRR034</t>
  </si>
  <si>
    <t>NPRR1094 - To recommend approval of NPRR1094 as recommended by PRS in the 10/14/21 PRS Report with a recommended effective date of Upon PUCT approval (12/17/21)</t>
  </si>
  <si>
    <t>NOGRR233 - To recommend approval of NOGRR233 as recommended by ROS in the 11/4/21 ROS Report</t>
  </si>
  <si>
    <t>NPRR1077 - To recommend approval of NPRR1077 as recommended by PRS in the 11/10/21 PRS Report as amended by the 11/22/21 ERCOT comments</t>
  </si>
  <si>
    <t>PGRR092 - To recommend approval of PGRR092 as recommended by ROS in the 11/17/21 ROS Report</t>
  </si>
  <si>
    <t>RRGRR029 - To recommend approval of RRGRR029 as recommended by ROS in the 11/17/21 ROS Report</t>
  </si>
  <si>
    <t>NPRR1104 - To recommend approval of NPRR1104 as recommended by PRS in the 11/10/21 PRS Report with a recommended effective date of upon PUCT approval (12/17/21)</t>
  </si>
  <si>
    <t>NPRR1091 - To recommend approval of NPRR1091 as recommended by PRS in the 11/10/21 PRS Report with a recommended priority of 2022 and rank of 3195</t>
  </si>
  <si>
    <t>NPRR1101 - To recommend approval of NPRR1101 as recommended by PRS in the 11/10/21 PRS Report as amended by the 11/19/21 ERCOT comments</t>
  </si>
  <si>
    <t>OBDRR035 - To recommend approval of OBDRR035 as amended by the 11/19/21 ERCOT comments; and the Impact Analysis for OBDRR035</t>
  </si>
  <si>
    <t>To approve the recommended steady state voltage performance criteria for benchmark and supplement GMD events as presented</t>
  </si>
  <si>
    <t>To endorse the Lower Rio Grande Valley (LRGV) System Enhancement RPG Project Option 2 as presented</t>
  </si>
  <si>
    <t>To endorse the proposed 2022 Ancillary Service Methodology as presented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</si>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</sst>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1885950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1266825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647700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220" zoomScaleNormal="220" zoomScalePageLayoutView="0" workbookViewId="0" topLeftCell="B1">
      <pane ySplit="8" topLeftCell="A48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2" t="s">
        <v>98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 t="s">
        <v>115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5" t="s">
        <v>116</v>
      </c>
      <c r="H4" s="56"/>
      <c r="I4" s="41" t="s">
        <v>32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33</v>
      </c>
      <c r="G5" s="51">
        <f>IF((G62+H62)=0,"",G62)</f>
        <v>29</v>
      </c>
      <c r="H5" s="51">
        <f>IF((G62+H62)=0,"",H62)</f>
        <v>0</v>
      </c>
      <c r="I5" s="51">
        <f>I62</f>
        <v>0</v>
      </c>
    </row>
    <row r="6" spans="2:9" ht="22.5" customHeight="1">
      <c r="B6" s="39" t="s">
        <v>81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82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34</v>
      </c>
      <c r="C12" s="24"/>
      <c r="D12" s="31" t="s">
        <v>16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17</v>
      </c>
      <c r="E13" s="25" t="s">
        <v>39</v>
      </c>
      <c r="F13" s="17" t="s">
        <v>13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17</v>
      </c>
      <c r="E14" s="25" t="s">
        <v>93</v>
      </c>
      <c r="F14" s="17" t="s">
        <v>13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18</v>
      </c>
      <c r="E15" s="25" t="s">
        <v>76</v>
      </c>
      <c r="F15" s="17" t="s">
        <v>13</v>
      </c>
      <c r="G15" s="26">
        <v>1</v>
      </c>
      <c r="H15" s="26"/>
      <c r="I15" s="12"/>
    </row>
    <row r="16" spans="2:9" ht="12.75">
      <c r="B16" s="24" t="s">
        <v>43</v>
      </c>
      <c r="C16" s="24"/>
      <c r="D16" s="31" t="s">
        <v>18</v>
      </c>
      <c r="E16" s="25" t="s">
        <v>50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47</v>
      </c>
      <c r="C20" s="15"/>
      <c r="D20" s="15"/>
      <c r="E20" s="16" t="s">
        <v>55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67</v>
      </c>
      <c r="C21" s="15"/>
      <c r="D21" s="15"/>
      <c r="E21" s="16" t="s">
        <v>77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63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6.75" customHeight="1">
      <c r="B23" s="19"/>
      <c r="C23" s="19"/>
      <c r="D23" s="19"/>
      <c r="E23" s="4"/>
      <c r="F23" s="12"/>
      <c r="G23" s="13"/>
      <c r="H23" s="13"/>
      <c r="I23" s="12"/>
    </row>
    <row r="24" spans="2:9" ht="12.75">
      <c r="B24" s="4"/>
      <c r="C24" s="4"/>
      <c r="D24" s="4"/>
      <c r="E24" s="9" t="s">
        <v>19</v>
      </c>
      <c r="F24" s="20">
        <f>COUNTA(F19:F23)</f>
        <v>3</v>
      </c>
      <c r="G24" s="21">
        <f>SUM(G19:G23)</f>
        <v>3</v>
      </c>
      <c r="H24" s="22">
        <f>SUM(H19:H23)</f>
        <v>0</v>
      </c>
      <c r="I24" s="20">
        <f>COUNTA(I19:I23)</f>
        <v>0</v>
      </c>
    </row>
    <row r="25" spans="2:9" ht="12.75">
      <c r="B25" s="39" t="s">
        <v>94</v>
      </c>
      <c r="C25" s="4"/>
      <c r="D25" s="4"/>
      <c r="E25" s="4"/>
      <c r="F25" s="12"/>
      <c r="G25" s="13"/>
      <c r="H25" s="13"/>
      <c r="I25" s="12"/>
    </row>
    <row r="26" spans="2:9" ht="12.75">
      <c r="B26" s="24" t="s">
        <v>68</v>
      </c>
      <c r="C26" s="24"/>
      <c r="D26" s="24"/>
      <c r="E26" s="25" t="s">
        <v>59</v>
      </c>
      <c r="F26" s="17" t="s">
        <v>13</v>
      </c>
      <c r="G26" s="26">
        <v>1</v>
      </c>
      <c r="H26" s="26"/>
      <c r="I26" s="12"/>
    </row>
    <row r="27" spans="2:9" ht="12.75">
      <c r="B27" s="24" t="s">
        <v>60</v>
      </c>
      <c r="C27" s="24"/>
      <c r="D27" s="24"/>
      <c r="E27" s="25" t="s">
        <v>65</v>
      </c>
      <c r="F27" s="17" t="s">
        <v>13</v>
      </c>
      <c r="G27" s="26">
        <v>1</v>
      </c>
      <c r="H27" s="26"/>
      <c r="I27" s="12"/>
    </row>
    <row r="28" spans="2:9" ht="12.75">
      <c r="B28" s="24" t="s">
        <v>86</v>
      </c>
      <c r="C28" s="24"/>
      <c r="D28" s="24"/>
      <c r="E28" s="25" t="s">
        <v>87</v>
      </c>
      <c r="F28" s="17" t="s">
        <v>13</v>
      </c>
      <c r="G28" s="26">
        <v>1</v>
      </c>
      <c r="H28" s="26"/>
      <c r="I28" s="12"/>
    </row>
    <row r="29" spans="2:9" ht="12.75">
      <c r="B29" s="24" t="s">
        <v>80</v>
      </c>
      <c r="C29" s="24"/>
      <c r="D29" s="24"/>
      <c r="E29" s="25" t="s">
        <v>79</v>
      </c>
      <c r="F29" s="17" t="s">
        <v>13</v>
      </c>
      <c r="G29" s="26">
        <v>1</v>
      </c>
      <c r="H29" s="26"/>
      <c r="I29" s="12"/>
    </row>
    <row r="30" spans="2:9" ht="8.25" customHeight="1">
      <c r="B30" s="4"/>
      <c r="C30" s="4"/>
      <c r="D30" s="4"/>
      <c r="E30" s="4"/>
      <c r="F30" s="12"/>
      <c r="G30" s="13"/>
      <c r="H30" s="13"/>
      <c r="I30" s="12"/>
    </row>
    <row r="31" spans="2:9" ht="12.75">
      <c r="B31" s="4"/>
      <c r="C31" s="4"/>
      <c r="D31" s="4"/>
      <c r="E31" s="9" t="s">
        <v>19</v>
      </c>
      <c r="F31" s="20">
        <f>COUNTA(F25:F30)</f>
        <v>4</v>
      </c>
      <c r="G31" s="21">
        <f>SUM(G25:G30)</f>
        <v>4</v>
      </c>
      <c r="H31" s="22">
        <f>SUM(H25:H30)</f>
        <v>0</v>
      </c>
      <c r="I31" s="20">
        <f>COUNTA(I25:I30)</f>
        <v>0</v>
      </c>
    </row>
    <row r="32" spans="2:9" ht="12.75">
      <c r="B32" s="39" t="s">
        <v>9</v>
      </c>
      <c r="C32" s="4"/>
      <c r="D32" s="4"/>
      <c r="E32" s="4"/>
      <c r="F32" s="12"/>
      <c r="G32" s="13"/>
      <c r="H32" s="13"/>
      <c r="I32" s="12"/>
    </row>
    <row r="33" spans="2:9" ht="12.75">
      <c r="B33" s="24" t="s">
        <v>88</v>
      </c>
      <c r="C33" s="24"/>
      <c r="D33" s="24"/>
      <c r="E33" s="25" t="s">
        <v>89</v>
      </c>
      <c r="F33" s="17" t="s">
        <v>13</v>
      </c>
      <c r="G33" s="26">
        <v>1</v>
      </c>
      <c r="H33" s="26"/>
      <c r="I33" s="12"/>
    </row>
    <row r="34" spans="2:9" ht="12.75">
      <c r="B34" s="24" t="s">
        <v>73</v>
      </c>
      <c r="C34" s="24"/>
      <c r="D34" s="24"/>
      <c r="E34" s="25" t="s">
        <v>74</v>
      </c>
      <c r="F34" s="17" t="s">
        <v>13</v>
      </c>
      <c r="G34" s="26">
        <v>1</v>
      </c>
      <c r="H34" s="26"/>
      <c r="I34" s="12"/>
    </row>
    <row r="35" spans="2:9" ht="12.75">
      <c r="B35" s="24" t="s">
        <v>46</v>
      </c>
      <c r="C35" s="24"/>
      <c r="D35" s="24"/>
      <c r="E35" s="25" t="s">
        <v>66</v>
      </c>
      <c r="F35" s="17" t="s">
        <v>13</v>
      </c>
      <c r="G35" s="26">
        <v>1</v>
      </c>
      <c r="H35" s="26"/>
      <c r="I35" s="12"/>
    </row>
    <row r="36" spans="2:9" ht="12.75">
      <c r="B36" s="24" t="s">
        <v>56</v>
      </c>
      <c r="C36" s="24"/>
      <c r="D36" s="24"/>
      <c r="E36" s="25" t="s">
        <v>97</v>
      </c>
      <c r="F36" s="17" t="s">
        <v>13</v>
      </c>
      <c r="G36" s="26">
        <v>1</v>
      </c>
      <c r="H36" s="26"/>
      <c r="I36" s="12"/>
    </row>
    <row r="37" spans="2:9" ht="7.5" customHeight="1">
      <c r="B37" s="4"/>
      <c r="C37" s="4"/>
      <c r="D37" s="4"/>
      <c r="E37" s="4"/>
      <c r="F37" s="12"/>
      <c r="G37" s="13"/>
      <c r="H37" s="13"/>
      <c r="I37" s="12"/>
    </row>
    <row r="38" spans="2:9" ht="12.75">
      <c r="B38" s="4"/>
      <c r="C38" s="4"/>
      <c r="D38" s="4"/>
      <c r="E38" s="9" t="s">
        <v>19</v>
      </c>
      <c r="F38" s="20">
        <f>COUNTA(F32:F37)</f>
        <v>4</v>
      </c>
      <c r="G38" s="21">
        <f>SUM(G32:G37)</f>
        <v>4</v>
      </c>
      <c r="H38" s="22">
        <f>SUM(H32:H37)</f>
        <v>0</v>
      </c>
      <c r="I38" s="20">
        <f>COUNTA(I32:I37)</f>
        <v>0</v>
      </c>
    </row>
    <row r="39" spans="2:9" ht="12.75">
      <c r="B39" s="39" t="s">
        <v>37</v>
      </c>
      <c r="C39" s="4"/>
      <c r="D39" s="4"/>
      <c r="E39" s="4"/>
      <c r="F39" s="12"/>
      <c r="G39" s="13"/>
      <c r="H39" s="13"/>
      <c r="I39" s="12"/>
    </row>
    <row r="40" spans="2:9" ht="12.75">
      <c r="B40" s="24" t="s">
        <v>57</v>
      </c>
      <c r="C40" s="24"/>
      <c r="D40" s="24"/>
      <c r="E40" s="25" t="s">
        <v>58</v>
      </c>
      <c r="F40" s="17" t="s">
        <v>13</v>
      </c>
      <c r="G40" s="26">
        <v>1</v>
      </c>
      <c r="H40" s="26"/>
      <c r="I40" s="12"/>
    </row>
    <row r="41" spans="2:9" ht="12.75">
      <c r="B41" s="24" t="s">
        <v>52</v>
      </c>
      <c r="C41" s="24"/>
      <c r="D41" s="24"/>
      <c r="E41" s="25" t="s">
        <v>53</v>
      </c>
      <c r="F41" s="17" t="s">
        <v>13</v>
      </c>
      <c r="G41" s="26">
        <v>1</v>
      </c>
      <c r="H41" s="26"/>
      <c r="I41" s="12"/>
    </row>
    <row r="42" spans="2:9" ht="12.75">
      <c r="B42" s="24" t="s">
        <v>83</v>
      </c>
      <c r="C42" s="24"/>
      <c r="D42" s="24"/>
      <c r="E42" s="25" t="s">
        <v>84</v>
      </c>
      <c r="F42" s="17" t="s">
        <v>13</v>
      </c>
      <c r="G42" s="26">
        <v>1</v>
      </c>
      <c r="H42" s="26"/>
      <c r="I42" s="12"/>
    </row>
    <row r="43" spans="2:9" ht="12.75">
      <c r="B43" s="24" t="s">
        <v>91</v>
      </c>
      <c r="C43" s="24"/>
      <c r="D43" s="24"/>
      <c r="E43" s="25" t="s">
        <v>92</v>
      </c>
      <c r="F43" s="17" t="s">
        <v>13</v>
      </c>
      <c r="G43" s="26">
        <v>1</v>
      </c>
      <c r="H43" s="26"/>
      <c r="I43" s="12"/>
    </row>
    <row r="44" spans="2:9" ht="7.5" customHeight="1">
      <c r="B44" s="4"/>
      <c r="C44" s="4"/>
      <c r="D44" s="4"/>
      <c r="E44" s="4"/>
      <c r="F44" s="12"/>
      <c r="G44" s="13"/>
      <c r="H44" s="13"/>
      <c r="I44" s="12"/>
    </row>
    <row r="45" spans="2:9" ht="12.75">
      <c r="B45" s="4"/>
      <c r="C45" s="4"/>
      <c r="D45" s="4"/>
      <c r="E45" s="9" t="s">
        <v>19</v>
      </c>
      <c r="F45" s="20">
        <f>COUNTA(F39:F44)</f>
        <v>4</v>
      </c>
      <c r="G45" s="21">
        <f>SUM(G39:G44)</f>
        <v>4</v>
      </c>
      <c r="H45" s="22">
        <f>SUM(H39:H44)</f>
        <v>0</v>
      </c>
      <c r="I45" s="20">
        <f>COUNTA(I39:I44)</f>
        <v>0</v>
      </c>
    </row>
    <row r="46" spans="2:9" ht="12.75">
      <c r="B46" s="39" t="s">
        <v>0</v>
      </c>
      <c r="C46" s="4"/>
      <c r="D46" s="4"/>
      <c r="E46" s="4"/>
      <c r="F46" s="12"/>
      <c r="G46" s="13"/>
      <c r="H46" s="13"/>
      <c r="I46" s="12"/>
    </row>
    <row r="47" spans="2:9" ht="12.75">
      <c r="B47" s="24" t="s">
        <v>61</v>
      </c>
      <c r="C47" s="24"/>
      <c r="D47" s="24"/>
      <c r="E47" s="25" t="s">
        <v>62</v>
      </c>
      <c r="F47" s="17" t="s">
        <v>13</v>
      </c>
      <c r="G47" s="26">
        <v>1</v>
      </c>
      <c r="H47" s="26"/>
      <c r="I47" s="12"/>
    </row>
    <row r="48" spans="2:9" ht="12.75">
      <c r="B48" s="24" t="s">
        <v>71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45</v>
      </c>
      <c r="C49" s="24"/>
      <c r="D49" s="24"/>
      <c r="E49" s="25" t="s">
        <v>51</v>
      </c>
      <c r="F49" s="17" t="s">
        <v>13</v>
      </c>
      <c r="G49" s="26">
        <v>1</v>
      </c>
      <c r="H49" s="26"/>
      <c r="I49" s="12"/>
    </row>
    <row r="50" spans="2:9" ht="12.75">
      <c r="B50" s="24" t="s">
        <v>20</v>
      </c>
      <c r="C50" s="24"/>
      <c r="D50" s="24"/>
      <c r="E50" s="25" t="s">
        <v>90</v>
      </c>
      <c r="F50" s="17" t="s">
        <v>13</v>
      </c>
      <c r="G50" s="26">
        <v>1</v>
      </c>
      <c r="H50" s="26"/>
      <c r="I50" s="12"/>
    </row>
    <row r="51" spans="2:9" ht="6" customHeight="1">
      <c r="B51" s="4"/>
      <c r="C51" s="4"/>
      <c r="D51" s="4"/>
      <c r="E51" s="4"/>
      <c r="F51" s="12"/>
      <c r="G51" s="13"/>
      <c r="H51" s="13"/>
      <c r="I51" s="12"/>
    </row>
    <row r="52" spans="2:9" ht="12.75">
      <c r="B52" s="4"/>
      <c r="C52" s="4"/>
      <c r="D52" s="4"/>
      <c r="E52" s="9" t="s">
        <v>19</v>
      </c>
      <c r="F52" s="20">
        <f>COUNTA(F46:F51)</f>
        <v>4</v>
      </c>
      <c r="G52" s="21">
        <f>SUM(G46:G51)</f>
        <v>4</v>
      </c>
      <c r="H52" s="22">
        <f>SUM(H46:H51)</f>
        <v>0</v>
      </c>
      <c r="I52" s="20">
        <f>COUNTA(I46:I51)</f>
        <v>0</v>
      </c>
    </row>
    <row r="53" spans="2:9" ht="12.75">
      <c r="B53" s="39" t="s">
        <v>36</v>
      </c>
      <c r="C53" s="4"/>
      <c r="D53" s="4"/>
      <c r="E53" s="4"/>
      <c r="F53" s="4"/>
      <c r="G53" s="23"/>
      <c r="H53" s="23"/>
      <c r="I53" s="12"/>
    </row>
    <row r="54" spans="2:9" ht="12.75">
      <c r="B54" s="24" t="s">
        <v>44</v>
      </c>
      <c r="C54" s="24"/>
      <c r="D54" s="24"/>
      <c r="E54" s="25" t="s">
        <v>69</v>
      </c>
      <c r="F54" s="17" t="s">
        <v>13</v>
      </c>
      <c r="G54" s="26">
        <v>1</v>
      </c>
      <c r="H54" s="26"/>
      <c r="I54" s="12"/>
    </row>
    <row r="55" spans="2:9" ht="12.75">
      <c r="B55" s="24" t="s">
        <v>54</v>
      </c>
      <c r="C55" s="24"/>
      <c r="D55" s="24"/>
      <c r="E55" s="25" t="s">
        <v>64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75</v>
      </c>
      <c r="F56" s="17" t="s">
        <v>13</v>
      </c>
      <c r="G56" s="26">
        <v>1</v>
      </c>
      <c r="H56" s="26"/>
      <c r="I56" s="12"/>
    </row>
    <row r="57" spans="2:9" ht="12.75">
      <c r="B57" s="24" t="s">
        <v>35</v>
      </c>
      <c r="C57" s="24"/>
      <c r="D57" s="24"/>
      <c r="E57" s="25" t="s">
        <v>70</v>
      </c>
      <c r="F57" s="17" t="s">
        <v>13</v>
      </c>
      <c r="G57" s="26">
        <v>1</v>
      </c>
      <c r="H57" s="26"/>
      <c r="I57" s="12"/>
    </row>
    <row r="58" spans="2:9" ht="7.5" customHeight="1">
      <c r="B58" s="4"/>
      <c r="C58" s="4"/>
      <c r="D58" s="4"/>
      <c r="E58" s="4"/>
      <c r="F58" s="12"/>
      <c r="G58" s="13"/>
      <c r="H58" s="13"/>
      <c r="I58" s="12"/>
    </row>
    <row r="59" spans="2:9" ht="12.75">
      <c r="B59" s="4"/>
      <c r="C59" s="4"/>
      <c r="D59" s="4"/>
      <c r="E59" s="9" t="s">
        <v>19</v>
      </c>
      <c r="F59" s="20">
        <f>COUNTA(F53:F58)</f>
        <v>4</v>
      </c>
      <c r="G59" s="21">
        <f>SUM(G53:G58)</f>
        <v>4</v>
      </c>
      <c r="H59" s="22">
        <f>SUM(H53:H58)</f>
        <v>0</v>
      </c>
      <c r="I59" s="20">
        <f>COUNTA(I53:I58)</f>
        <v>0</v>
      </c>
    </row>
    <row r="60" spans="2:9" ht="12.75">
      <c r="B60" s="39" t="s">
        <v>8</v>
      </c>
      <c r="C60" s="4"/>
      <c r="D60" s="4"/>
      <c r="E60" s="9"/>
      <c r="F60" s="6"/>
      <c r="G60" s="30"/>
      <c r="H60" s="32"/>
      <c r="I60" s="6"/>
    </row>
    <row r="61" spans="2:9" ht="12.75">
      <c r="B61" s="4"/>
      <c r="C61" s="4"/>
      <c r="D61" s="4"/>
      <c r="E61" s="4"/>
      <c r="F61" s="6"/>
      <c r="G61" s="33"/>
      <c r="H61" s="33"/>
      <c r="I61" s="46" t="s">
        <v>7</v>
      </c>
    </row>
    <row r="62" spans="2:9" ht="13.5" thickBot="1">
      <c r="B62" s="4"/>
      <c r="C62" s="4"/>
      <c r="D62" s="4"/>
      <c r="E62" s="44" t="s">
        <v>19</v>
      </c>
      <c r="F62" s="45">
        <f>F24+F59+F52+F31+F18+F45+F38</f>
        <v>29</v>
      </c>
      <c r="G62" s="34">
        <f>G24+G59+G52+G31+G18+G45+G38</f>
        <v>29</v>
      </c>
      <c r="H62" s="34">
        <f>H24+H59+H52+H31+H18+H45+H38</f>
        <v>0</v>
      </c>
      <c r="I62" s="20">
        <f>I24+I59+I52+I31+I18+I45+I38</f>
        <v>0</v>
      </c>
    </row>
    <row r="63" spans="2:9" ht="13.5" thickTop="1">
      <c r="B63" s="35"/>
      <c r="C63" s="4"/>
      <c r="D63" s="4"/>
      <c r="E63" s="4"/>
      <c r="F63" s="6"/>
      <c r="G63" s="6"/>
      <c r="H63" s="6"/>
      <c r="I63" s="6"/>
    </row>
    <row r="65" ht="13.5" hidden="1" thickBot="1">
      <c r="B65" s="36" t="s">
        <v>25</v>
      </c>
    </row>
    <row r="66" ht="12.75" hidden="1">
      <c r="B66" s="37" t="s">
        <v>17</v>
      </c>
    </row>
    <row r="67" ht="12.75" hidden="1">
      <c r="B67" s="37" t="s">
        <v>16</v>
      </c>
    </row>
    <row r="68" ht="12.75" hidden="1">
      <c r="B68" s="38" t="s">
        <v>18</v>
      </c>
    </row>
    <row r="69" ht="12.75" hidden="1"/>
    <row r="70" ht="13.5" hidden="1" thickBot="1">
      <c r="B70" s="36" t="s">
        <v>26</v>
      </c>
    </row>
    <row r="71" ht="12.75" hidden="1">
      <c r="B71" s="37" t="s">
        <v>23</v>
      </c>
    </row>
    <row r="72" ht="12.75" hidden="1">
      <c r="B72" s="37" t="s">
        <v>24</v>
      </c>
    </row>
    <row r="73" ht="12.75" hidden="1">
      <c r="B73" s="38" t="s">
        <v>31</v>
      </c>
    </row>
    <row r="74" ht="12.75" hidden="1"/>
    <row r="75" ht="13.5" hidden="1" thickBot="1">
      <c r="B75" s="36" t="s">
        <v>27</v>
      </c>
    </row>
    <row r="76" ht="12.75" hidden="1">
      <c r="B76" s="37" t="s">
        <v>21</v>
      </c>
    </row>
    <row r="77" ht="12.75" hidden="1">
      <c r="B77" s="38"/>
    </row>
    <row r="78" ht="12.75" hidden="1"/>
    <row r="79" ht="13.5" hidden="1" thickBot="1">
      <c r="B79" s="36" t="s">
        <v>28</v>
      </c>
    </row>
    <row r="80" ht="12.75" hidden="1">
      <c r="B80" s="37" t="s">
        <v>13</v>
      </c>
    </row>
    <row r="81" ht="12.75" hidden="1">
      <c r="B81" s="38"/>
    </row>
    <row r="82" ht="12.75" hidden="1"/>
    <row r="83" ht="13.5" hidden="1" thickBot="1">
      <c r="B83" s="36" t="s">
        <v>29</v>
      </c>
    </row>
    <row r="84" ht="12.75" hidden="1">
      <c r="B84" s="37" t="s">
        <v>13</v>
      </c>
    </row>
    <row r="85" ht="12.75" hidden="1">
      <c r="B85" s="38"/>
    </row>
    <row r="86" ht="12.75" hidden="1"/>
    <row r="87" ht="13.5" hidden="1" thickBot="1">
      <c r="B87" s="36" t="s">
        <v>30</v>
      </c>
    </row>
    <row r="88" ht="12.75" hidden="1">
      <c r="B88" s="37">
        <v>1</v>
      </c>
    </row>
    <row r="89" ht="12.75" hidden="1">
      <c r="B89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7:I37 F39:I39 F17:I17 F58:I58 F46:I46 F51:I51 F25:I25 F30:I30 I10 F44:I44 F32:I32 I53 F23:I23 F19:I19">
      <formula1>#REF!</formula1>
    </dataValidation>
    <dataValidation type="list" showInputMessage="1" showErrorMessage="1" sqref="F33:F36 F11:F16 F54:F57 F47:F50 F40:F43 F20:F22 F26:F29">
      <formula1>$B$80:$B$81</formula1>
    </dataValidation>
    <dataValidation type="list" showInputMessage="1" showErrorMessage="1" sqref="I33:I36 I11:I16 I54:I57 I47:I50 I40:I43 I20:I22 I26:I29">
      <formula1>$B$76:$B$77</formula1>
    </dataValidation>
    <dataValidation type="list" showInputMessage="1" showErrorMessage="1" sqref="D10">
      <formula1>$B$84:$B$85</formula1>
    </dataValidation>
    <dataValidation type="list" showInputMessage="1" showErrorMessage="1" sqref="F10">
      <formula1>$B$88:$B$89</formula1>
    </dataValidation>
    <dataValidation type="list" showInputMessage="1" showErrorMessage="1" sqref="F4">
      <formula1>$B$71:$B$73</formula1>
    </dataValidation>
    <dataValidation type="list" showInputMessage="1" showErrorMessage="1" sqref="D11:D16">
      <formula1>$B$70:$B$72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="230" zoomScaleNormal="230" zoomScalePageLayoutView="0" workbookViewId="0" topLeftCell="A1">
      <selection activeCell="A17" sqref="A17"/>
    </sheetView>
  </sheetViews>
  <sheetFormatPr defaultColWidth="9.140625" defaultRowHeight="12.75"/>
  <sheetData>
    <row r="1" ht="12">
      <c r="A1" t="s">
        <v>99</v>
      </c>
    </row>
    <row r="2" ht="12">
      <c r="A2" t="s">
        <v>100</v>
      </c>
    </row>
    <row r="3" ht="12">
      <c r="A3" t="s">
        <v>101</v>
      </c>
    </row>
    <row r="4" ht="12">
      <c r="A4" t="s">
        <v>102</v>
      </c>
    </row>
    <row r="5" ht="12">
      <c r="A5" t="s">
        <v>103</v>
      </c>
    </row>
    <row r="6" ht="12">
      <c r="A6" t="s">
        <v>104</v>
      </c>
    </row>
    <row r="7" ht="12">
      <c r="A7" t="s">
        <v>105</v>
      </c>
    </row>
    <row r="8" ht="12">
      <c r="A8" t="s">
        <v>106</v>
      </c>
    </row>
    <row r="9" ht="12">
      <c r="A9" t="s">
        <v>107</v>
      </c>
    </row>
    <row r="10" ht="12">
      <c r="A10" t="s">
        <v>108</v>
      </c>
    </row>
    <row r="11" ht="12">
      <c r="A11" t="s">
        <v>109</v>
      </c>
    </row>
    <row r="12" ht="12">
      <c r="A12" t="s">
        <v>110</v>
      </c>
    </row>
    <row r="13" ht="12">
      <c r="A13" t="s">
        <v>111</v>
      </c>
    </row>
    <row r="14" ht="12">
      <c r="A14" t="s">
        <v>112</v>
      </c>
    </row>
    <row r="15" ht="12">
      <c r="A15" t="s">
        <v>113</v>
      </c>
    </row>
    <row r="16" ht="12">
      <c r="A16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111021</cp:lastModifiedBy>
  <cp:lastPrinted>2005-12-01T13:49:02Z</cp:lastPrinted>
  <dcterms:created xsi:type="dcterms:W3CDTF">2000-03-13T15:50:20Z</dcterms:created>
  <dcterms:modified xsi:type="dcterms:W3CDTF">2021-11-29T18:54:24Z</dcterms:modified>
  <cp:category/>
  <cp:version/>
  <cp:contentType/>
  <cp:contentStatus/>
</cp:coreProperties>
</file>