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<sst xmlns="http://schemas.openxmlformats.org/spreadsheetml/2006/main" count="136" uniqueCount="93">
  <si>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</si>
  <si>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</si>
  <si>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</si>
  <si>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</si>
  <si>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</si>
  <si>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</si>
  <si>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</si>
  <si>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</si>
  <si>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</si>
  <si>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</si>
  <si>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</si>
  <si>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</si>
  <si>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</si>
  <si>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</si>
  <si>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</si>
  <si>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</si>
  <si>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</si>
  <si>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</si>
  <si>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</si>
  <si>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</si>
  <si>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</si>
  <si>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</si>
  <si>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</si>
  <si>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</si>
  <si>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</si>
  <si>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</si>
  <si>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</si>
  <si>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</si>
  <si>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</si>
  <si>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</si>
  <si>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</si>
  <si>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</si>
  <si>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</si>
  <si>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</si>
  <si>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</si>
  <si>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</si>
  <si>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</si>
  <si>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</si>
  <si>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</si>
  <si>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</si>
  <si>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</si>
  <si>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</si>
  <si>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</si>
  <si>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</si>
  <si>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</si>
  <si>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</si>
  <si>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</si>
  <si>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</si>
  <si>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</si>
  <si>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</si>
  <si>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</si>
  <si>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</si>
  <si>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</si>
  <si>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</si>
  <si>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</si>
  <si>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</si>
  <si>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</si>
  <si>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</si>
  <si>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</si>
  <si>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</si>
  <si>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</si>
  <si>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</si>
  <si>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</si>
  <si>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</si>
  <si>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</si>
  <si>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</si>
  <si>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</si>
  <si>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</si>
  <si>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</si>
  <si>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</si>
  <si>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</si>
  <si>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</si>
  <si>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</si>
  <si>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</si>
  <si>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</si>
  <si>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</si>
  <si>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</si>
  <si>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</si>
  <si>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</si>
  <si>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</si>
  <si>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</si>
  <si>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</si>
  <si>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</si>
  <si>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</si>
  <si>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</si>
  <si>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</si>
  <si>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</si>
  <si>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</si>
  <si>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Motion Carries</t>
  </si>
  <si>
    <t>Need 2/3 to Pass</t>
  </si>
  <si>
    <t>DC Energy</t>
  </si>
  <si>
    <t>Seth Cochran</t>
  </si>
  <si>
    <t>PRS Motion:  To waive notice for NPRR1106; to grant NPRR1106 Urgent status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</si>
</sst>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88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4.3</v>
      </c>
      <c r="H5" s="59">
        <f>IF((G60+H60)=0,"",H60)</f>
        <v>0.7</v>
      </c>
      <c r="I5" s="60">
        <f>I60</f>
        <v>7</v>
      </c>
    </row>
    <row r="6" spans="2:9" ht="22.5" customHeight="1">
      <c r="B6" s="6" t="s">
        <v>56</v>
      </c>
      <c r="C6" s="14"/>
      <c r="D6" s="15"/>
      <c r="E6" s="16"/>
      <c r="F6" s="62" t="s">
        <v>89</v>
      </c>
      <c r="G6" s="61">
        <f>G61</f>
        <v>0.86</v>
      </c>
      <c r="H6" s="61">
        <f>H61</f>
        <v>0.13999999999999999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/>
      <c r="H11" s="33"/>
      <c r="I11" s="20" t="s">
        <v>20</v>
      </c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0</v>
      </c>
      <c r="H14" s="30">
        <f>SUM(H10:H13)</f>
        <v>0</v>
      </c>
      <c r="I14" s="28">
        <f>COUNTA(I10:I13)</f>
        <v>2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/>
      <c r="H23" s="51">
        <v>0.2</v>
      </c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0.2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0.2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/>
      <c r="G27" s="51"/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 t="s">
        <v>14</v>
      </c>
      <c r="G28" s="51"/>
      <c r="H28" s="33"/>
      <c r="I28" s="20" t="s">
        <v>20</v>
      </c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0.2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0.2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0.8</v>
      </c>
      <c r="H34" s="30">
        <f>SUM(H22:H33)</f>
        <v>0.2</v>
      </c>
      <c r="I34" s="28">
        <f>COUNTA(I22:I33)</f>
        <v>1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/>
      <c r="H36" s="51"/>
      <c r="I36" s="20" t="s">
        <v>20</v>
      </c>
    </row>
    <row r="37" spans="2:9" ht="11.25">
      <c r="B37" s="32" t="s">
        <v>90</v>
      </c>
      <c r="C37" s="32"/>
      <c r="D37" s="32"/>
      <c r="E37" s="52" t="s">
        <v>91</v>
      </c>
      <c r="F37" s="25" t="s">
        <v>14</v>
      </c>
      <c r="G37" s="51"/>
      <c r="H37" s="51"/>
      <c r="I37" s="20" t="s">
        <v>20</v>
      </c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/>
      <c r="H38" s="33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0</v>
      </c>
      <c r="H40" s="30">
        <f>SUM(H35:H39)</f>
        <v>0</v>
      </c>
      <c r="I40" s="28">
        <f>COUNTA(I35:I39)</f>
        <v>3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/>
      <c r="H53" s="51">
        <v>0.5</v>
      </c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/>
      <c r="H54" s="51"/>
      <c r="I54" s="20" t="s">
        <v>20</v>
      </c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0.5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0.5</v>
      </c>
      <c r="H57" s="30">
        <f>SUM(H52:H56)</f>
        <v>0.5</v>
      </c>
      <c r="I57" s="28">
        <f>COUNTA(I52:I56)</f>
        <v>1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23</v>
      </c>
      <c r="G60" s="43">
        <f>G14+G21+G57+G51+G34+G45+G40</f>
        <v>4.3</v>
      </c>
      <c r="H60" s="43">
        <f>H14+H21+H57+H51+H34+H45+H40</f>
        <v>0.7</v>
      </c>
      <c r="I60" s="28">
        <f>I14+I21+I57+I51+I34+I45+I40</f>
        <v>7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0.86</v>
      </c>
      <c r="H61" s="45">
        <f>IF((G60+H60)=0,"",H60/(G60+H60))</f>
        <v>0.13999999999999999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2021-11-11T19:57:56Z</dcterms:modified>
  <cp:category/>
  <cp:version/>
  <cp:contentType/>
  <cp:contentStatus/>
</cp:coreProperties>
</file>