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62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'Vote'!$E$49:$I$52</definedName>
    <definedName name="clearMuniVote">'Vote'!$G$49:$I$52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'Vote'!$F$53</definedName>
    <definedName name="countMuniAbstain">'Vote'!$I$53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'Vote'!$G$15:$H$56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<sst xmlns="http://schemas.openxmlformats.org/spreadsheetml/2006/main" count="120" uniqueCount="85">
  <si>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</si>
  <si>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</si>
  <si>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</si>
  <si>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</si>
  <si>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</si>
  <si>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</si>
  <si>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</si>
  <si>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</si>
  <si>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</si>
  <si>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</si>
  <si>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</si>
  <si>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</si>
  <si>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</si>
  <si>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</si>
  <si>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</si>
  <si>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</si>
  <si>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</si>
  <si>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</si>
  <si>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</si>
  <si>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</si>
  <si>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</si>
  <si>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</si>
  <si>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</si>
  <si>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</si>
  <si>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</si>
  <si>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</si>
  <si>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</si>
  <si>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</si>
  <si>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</si>
  <si>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</si>
  <si>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</si>
  <si>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</si>
  <si>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</si>
  <si>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</si>
  <si>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</si>
  <si>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</si>
  <si>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</si>
  <si>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</si>
  <si>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</si>
  <si>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</si>
  <si>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</si>
  <si>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</si>
  <si>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</si>
  <si>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</si>
  <si>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</si>
  <si>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</si>
  <si>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</si>
  <si>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</si>
  <si>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</si>
  <si>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</si>
  <si>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</si>
  <si>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</si>
  <si>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</si>
  <si>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</si>
  <si>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</si>
  <si>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</si>
  <si>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</si>
  <si>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</si>
  <si>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</si>
  <si>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</si>
  <si>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</si>
  <si>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</si>
  <si>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</si>
  <si>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Bob Wittmeyer</t>
  </si>
  <si>
    <t>Enel Green Power NA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</si>
  <si>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</si>
  <si>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</si>
  <si>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</si>
  <si>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</si>
  <si>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</si>
  <si>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</si>
  <si>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</si>
  <si>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</si>
  <si>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Date:  20211014</t>
  </si>
  <si>
    <t>Ann Coultas</t>
  </si>
  <si>
    <t>Bill Barnes (Norm Levine)</t>
  </si>
  <si>
    <t>Key Capture Energy</t>
  </si>
  <si>
    <t>Danny Musher</t>
  </si>
  <si>
    <t>Jupiter Power</t>
  </si>
  <si>
    <t>Caitlin Smith</t>
  </si>
  <si>
    <t>Need &gt;50% to Pass</t>
  </si>
  <si>
    <t>Tesla</t>
  </si>
  <si>
    <t>Arushi Sharma Frank</t>
  </si>
  <si>
    <t>Motion Carries</t>
  </si>
  <si>
    <t>PRS Motion:  To endorse and forward to TAC the 9/16/21 PRS Report and Impact Analysis for NPRR1094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</si>
</sst>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84</v>
      </c>
      <c r="C3" s="68"/>
      <c r="D3" s="68"/>
      <c r="E3" s="6"/>
      <c r="F3" s="56" t="s">
        <v>21</v>
      </c>
      <c r="G3" s="64" t="s">
        <v>83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73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0</v>
      </c>
    </row>
    <row r="6" spans="2:9" ht="22.5" customHeight="1">
      <c r="B6" s="6" t="s">
        <v>55</v>
      </c>
      <c r="C6" s="14"/>
      <c r="D6" s="15"/>
      <c r="E6" s="16"/>
      <c r="F6" s="62" t="s">
        <v>80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51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68</v>
      </c>
      <c r="C18" s="23"/>
      <c r="D18" s="23"/>
      <c r="E18" s="24" t="s">
        <v>69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0.14285714285714285</v>
      </c>
      <c r="H23" s="33"/>
      <c r="I23" s="20"/>
    </row>
    <row r="24" spans="2:9" ht="11.25">
      <c r="B24" s="32" t="s">
        <v>67</v>
      </c>
      <c r="C24" s="32"/>
      <c r="D24" s="32"/>
      <c r="E24" s="52" t="s">
        <v>63</v>
      </c>
      <c r="F24" s="25" t="s">
        <v>14</v>
      </c>
      <c r="G24" s="51">
        <v>0.14285714285714285</v>
      </c>
      <c r="H24" s="33"/>
      <c r="I24" s="20"/>
    </row>
    <row r="25" spans="2:9" ht="11.25">
      <c r="B25" s="32" t="s">
        <v>81</v>
      </c>
      <c r="C25" s="32"/>
      <c r="D25" s="32"/>
      <c r="E25" s="52" t="s">
        <v>82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64</v>
      </c>
      <c r="C26" s="32"/>
      <c r="D26" s="32"/>
      <c r="E26" s="52" t="s">
        <v>74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76</v>
      </c>
      <c r="C27" s="32"/>
      <c r="D27" s="32"/>
      <c r="E27" s="52" t="s">
        <v>77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78</v>
      </c>
      <c r="C28" s="32"/>
      <c r="D28" s="32"/>
      <c r="E28" s="52" t="s">
        <v>79</v>
      </c>
      <c r="F28" s="25" t="s">
        <v>14</v>
      </c>
      <c r="G28" s="51">
        <v>0.14285714285714285</v>
      </c>
      <c r="H28" s="33"/>
      <c r="I28" s="20"/>
    </row>
    <row r="29" spans="2:9" ht="11.25">
      <c r="B29" s="32" t="s">
        <v>53</v>
      </c>
      <c r="C29" s="32"/>
      <c r="D29" s="32"/>
      <c r="E29" s="52" t="s">
        <v>52</v>
      </c>
      <c r="F29" s="25" t="s">
        <v>14</v>
      </c>
      <c r="G29" s="51">
        <v>0.14285714285714285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7</v>
      </c>
      <c r="G31" s="29">
        <f>SUM(G22:G30)</f>
        <v>0.9999999999999998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75</v>
      </c>
      <c r="F38" s="25" t="s">
        <v>14</v>
      </c>
      <c r="G38" s="51">
        <v>1</v>
      </c>
      <c r="H38" s="33"/>
      <c r="I38" s="20"/>
    </row>
    <row r="39" spans="2:9" ht="11.25">
      <c r="B39" s="32" t="s">
        <v>58</v>
      </c>
      <c r="C39" s="32"/>
      <c r="D39" s="32"/>
      <c r="E39" s="52" t="s">
        <v>59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44</v>
      </c>
      <c r="C43" s="32"/>
      <c r="D43" s="32"/>
      <c r="E43" s="52" t="s">
        <v>45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70</v>
      </c>
      <c r="C44" s="32"/>
      <c r="D44" s="32"/>
      <c r="E44" s="52" t="s">
        <v>71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47</v>
      </c>
      <c r="C45" s="32"/>
      <c r="D45" s="32"/>
      <c r="E45" s="52" t="s">
        <v>72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41</v>
      </c>
      <c r="C49" s="32"/>
      <c r="D49" s="32"/>
      <c r="E49" s="52" t="s">
        <v>46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65</v>
      </c>
      <c r="C50" s="32"/>
      <c r="D50" s="32"/>
      <c r="E50" s="52" t="s">
        <v>66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35</v>
      </c>
      <c r="C51" s="32"/>
      <c r="D51" s="32"/>
      <c r="E51" s="52" t="s">
        <v>54</v>
      </c>
      <c r="F51" s="25" t="s">
        <v>14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F14+F21+F53+F47+F31+F41+F36</f>
        <v>22</v>
      </c>
      <c r="G56" s="43">
        <f>G14+G21+G53+G47+G31+G41+G36</f>
        <v>7</v>
      </c>
      <c r="H56" s="43">
        <f>H14+H21+H53+H47+H31+H41+H36</f>
        <v>0</v>
      </c>
      <c r="I56" s="28">
        <f>I14+I21+I53+I47+I31+I41+I36</f>
        <v>0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2:I42 F32:I32 F30:I30 F20:I20 F22:I22 F37:I37 F35:I35 F46:I46 I48 I10 F13:I13 F15:I15">
      <formula1>#REF!</formula1>
    </dataValidation>
    <dataValidation type="list" showInputMessage="1" showErrorMessage="1" sqref="F33:F34 F43:F45 F38:F40 F23:F29 F16:F19 F49:F51">
      <formula1>$B$74:$B$75</formula1>
    </dataValidation>
    <dataValidation type="list" showInputMessage="1" showErrorMessage="1" sqref="I33:I34 I43:I45 I38:I40 I11:I12 I23:I29 I16:I19 I49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2">
      <formula1>$B$74:$B$75</formula1>
    </dataValidation>
    <dataValidation type="list" showInputMessage="1" showErrorMessage="1" sqref="D11:D12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2021-10-15T15:04:43Z</dcterms:modified>
  <cp:category/>
  <cp:version/>
  <cp:contentType/>
  <cp:contentStatus/>
</cp:coreProperties>
</file>