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<sst xmlns="http://schemas.openxmlformats.org/spreadsheetml/2006/main" count="150" uniqueCount="103">
  <si>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</si>
  <si>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</si>
  <si>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</si>
  <si>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</si>
  <si>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</si>
  <si>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</si>
  <si>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</si>
  <si>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</si>
  <si>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</si>
  <si>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</si>
  <si>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</si>
  <si>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</si>
  <si>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</si>
  <si>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</si>
  <si>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</si>
  <si>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</si>
  <si>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</si>
  <si>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</si>
  <si>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</si>
  <si>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</si>
  <si>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</si>
  <si>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</si>
  <si>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</si>
  <si>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</si>
  <si>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</si>
  <si>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</si>
  <si>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</si>
  <si>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</si>
  <si>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</si>
  <si>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</si>
  <si>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</si>
  <si>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</si>
  <si>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</si>
  <si>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</si>
  <si>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</si>
  <si>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</si>
  <si>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</si>
  <si>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</si>
  <si>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</si>
  <si>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</si>
  <si>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</si>
  <si>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</si>
  <si>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</si>
  <si>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</si>
  <si>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</si>
  <si>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</si>
  <si>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</si>
  <si>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</si>
  <si>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</si>
  <si>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</si>
  <si>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</si>
  <si>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</si>
  <si>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</si>
  <si>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</si>
  <si>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</si>
  <si>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</si>
  <si>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</si>
  <si>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</si>
  <si>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</si>
  <si>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</si>
  <si>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</si>
  <si>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</si>
  <si>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</si>
  <si>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</si>
  <si>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</si>
  <si>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</si>
  <si>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</si>
  <si>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</si>
  <si>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</si>
  <si>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</si>
  <si>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</si>
  <si>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</si>
  <si>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</si>
  <si>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</si>
  <si>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</si>
  <si>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</si>
  <si>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</si>
  <si>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</si>
  <si>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</si>
  <si>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</si>
  <si>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</si>
  <si>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</si>
  <si>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</si>
  <si>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</si>
  <si>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</si>
  <si>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</si>
  <si>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</si>
  <si>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</si>
  <si>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</si>
  <si>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</si>
  <si>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</si>
  <si>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</si>
  <si>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</si>
  <si>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</si>
  <si>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</si>
  <si>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</si>
  <si>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Prepared by:   Brittney Albracht</t>
  </si>
  <si>
    <t>Jose Gaytan (Bob Wittmeyer)</t>
  </si>
  <si>
    <t>Date:  September 29, 2021</t>
  </si>
  <si>
    <t xml:space="preserve">John Dumas </t>
  </si>
  <si>
    <t>Motion Passes</t>
  </si>
  <si>
    <t>2/3 of non-abst TAC Votes = 19
50% of total TAC = 15</t>
  </si>
  <si>
    <t>TAC Motion:  To recommend approval of NOGRR232 as recommended by ROS in the 9/21/21 ROS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</si>
</sst>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22</v>
      </c>
      <c r="H5" s="51">
        <f>IF((G63+H63)=0,"",H63)</f>
        <v>6</v>
      </c>
      <c r="I5" s="51">
        <f>I63</f>
        <v>2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0.7857142857142857</v>
      </c>
      <c r="H6" s="50">
        <f>_xlfn.IFERROR(SegmentVoteNo/(SegmentVoteYes+SegmentVoteNo),"")</f>
        <v>0.21428571428571427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77</v>
      </c>
      <c r="F11" s="17" t="s">
        <v>13</v>
      </c>
      <c r="G11" s="26">
        <v>1</v>
      </c>
      <c r="H11" s="26"/>
      <c r="I11" s="12"/>
    </row>
    <row r="12" spans="2:9" ht="12.75">
      <c r="B12" s="24" t="s">
        <v>83</v>
      </c>
      <c r="C12" s="24"/>
      <c r="D12" s="31" t="s">
        <v>16</v>
      </c>
      <c r="E12" s="25" t="s">
        <v>80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94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78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99</v>
      </c>
      <c r="F20" s="17" t="s">
        <v>13</v>
      </c>
      <c r="G20" s="18"/>
      <c r="H20" s="18">
        <v>1</v>
      </c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68</v>
      </c>
      <c r="C22" s="15"/>
      <c r="D22" s="15"/>
      <c r="E22" s="16" t="s">
        <v>79</v>
      </c>
      <c r="F22" s="17" t="s">
        <v>13</v>
      </c>
      <c r="G22" s="18"/>
      <c r="H22" s="18">
        <v>1</v>
      </c>
      <c r="I22" s="12"/>
    </row>
    <row r="23" spans="2:9" s="14" customFormat="1" ht="12.75">
      <c r="B23" s="15" t="s">
        <v>64</v>
      </c>
      <c r="C23" s="15"/>
      <c r="D23" s="15"/>
      <c r="E23" s="16" t="s">
        <v>86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4</v>
      </c>
      <c r="I25" s="20">
        <f>COUNTA(I19:I24)</f>
        <v>0</v>
      </c>
    </row>
    <row r="26" spans="2:9" ht="12.75">
      <c r="B26" s="39" t="s">
        <v>95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69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/>
      <c r="H28" s="26">
        <v>1</v>
      </c>
      <c r="I28" s="12"/>
    </row>
    <row r="29" spans="2:9" ht="12.75">
      <c r="B29" s="24" t="s">
        <v>87</v>
      </c>
      <c r="C29" s="24"/>
      <c r="D29" s="24"/>
      <c r="E29" s="25" t="s">
        <v>88</v>
      </c>
      <c r="F29" s="17" t="s">
        <v>13</v>
      </c>
      <c r="G29" s="26">
        <v>1</v>
      </c>
      <c r="H29" s="26"/>
      <c r="I29" s="12"/>
    </row>
    <row r="30" spans="2:9" ht="12.75">
      <c r="B30" s="24" t="s">
        <v>82</v>
      </c>
      <c r="C30" s="24"/>
      <c r="D30" s="24"/>
      <c r="E30" s="25" t="s">
        <v>81</v>
      </c>
      <c r="F30" s="17" t="s">
        <v>13</v>
      </c>
      <c r="G30" s="26"/>
      <c r="H30" s="26">
        <v>1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2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90</v>
      </c>
      <c r="F34" s="17" t="s">
        <v>13</v>
      </c>
      <c r="G34" s="26">
        <v>1</v>
      </c>
      <c r="H34" s="26"/>
      <c r="I34" s="12"/>
    </row>
    <row r="35" spans="2:9" ht="12.75">
      <c r="B35" s="24" t="s">
        <v>74</v>
      </c>
      <c r="C35" s="24"/>
      <c r="D35" s="24"/>
      <c r="E35" s="25" t="s">
        <v>75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84</v>
      </c>
      <c r="C43" s="24"/>
      <c r="D43" s="24"/>
      <c r="E43" s="25" t="s">
        <v>85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72</v>
      </c>
      <c r="C49" s="24"/>
      <c r="D49" s="24"/>
      <c r="E49" s="25" t="s">
        <v>73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70</v>
      </c>
      <c r="F55" s="17" t="s">
        <v>13</v>
      </c>
      <c r="G55" s="26"/>
      <c r="H55" s="26"/>
      <c r="I55" s="12" t="s">
        <v>21</v>
      </c>
    </row>
    <row r="56" spans="2:9" ht="12.75">
      <c r="B56" s="24" t="s">
        <v>55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3</v>
      </c>
      <c r="H60" s="22">
        <f>SUM(H54:H59)</f>
        <v>0</v>
      </c>
      <c r="I60" s="20">
        <f>COUNTA(I54:I59)</f>
        <v>1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22</v>
      </c>
      <c r="H63" s="34">
        <f>H25+H60+H53+H32+H18+H46+H39</f>
        <v>6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2021-09-29T17:04:15Z</dcterms:modified>
  <cp:category/>
  <cp:version/>
  <cp:contentType/>
  <cp:contentStatus/>
</cp:coreProperties>
</file>