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<sst xmlns="http://schemas.openxmlformats.org/spreadsheetml/2006/main" count="157" uniqueCount="107">
  <si>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</si>
  <si>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</si>
  <si>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</si>
  <si>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</si>
  <si>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</si>
  <si>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</si>
  <si>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</si>
  <si>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</si>
  <si>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</si>
  <si>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</si>
  <si>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</si>
  <si>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</si>
  <si>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</si>
  <si>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</si>
  <si>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</si>
  <si>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</si>
  <si>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</si>
  <si>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</si>
  <si>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</si>
  <si>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</si>
  <si>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</si>
  <si>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</si>
  <si>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</si>
  <si>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</si>
  <si>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</si>
  <si>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</si>
  <si>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</si>
  <si>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</si>
  <si>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</si>
  <si>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</si>
  <si>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</si>
  <si>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</si>
  <si>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</si>
  <si>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</si>
  <si>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</si>
  <si>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</si>
  <si>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</si>
  <si>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</si>
  <si>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</si>
  <si>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</si>
  <si>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</si>
  <si>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</si>
  <si>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</si>
  <si>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</si>
  <si>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</si>
  <si>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</si>
  <si>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</si>
  <si>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</si>
  <si>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</si>
  <si>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</si>
  <si>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</si>
  <si>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</si>
  <si>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</si>
  <si>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</si>
  <si>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</si>
  <si>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</si>
  <si>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</si>
  <si>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</si>
  <si>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</si>
  <si>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</si>
  <si>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</si>
  <si>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</si>
  <si>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</si>
  <si>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</si>
  <si>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</si>
  <si>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</si>
  <si>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</si>
  <si>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</si>
  <si>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</si>
  <si>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</si>
  <si>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</si>
  <si>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</si>
  <si>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</si>
  <si>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</si>
  <si>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</si>
  <si>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</si>
  <si>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</si>
  <si>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</si>
  <si>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</si>
  <si>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</si>
  <si>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Eric Goff</t>
  </si>
  <si>
    <t>Bryan Sams</t>
  </si>
  <si>
    <t>Calpine Corporation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</si>
  <si>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</si>
  <si>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</si>
  <si>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</si>
  <si>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</si>
  <si>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</si>
  <si>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</si>
  <si>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</si>
  <si>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</si>
  <si>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</si>
  <si>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</si>
  <si>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</si>
  <si>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</si>
  <si>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</si>
  <si>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>Prepared by:   Brittney Albracht</t>
  </si>
  <si>
    <t>Jose Gaytan (Bob Wittmeyer)</t>
  </si>
  <si>
    <t>TAC Motion:  To approve the combined ballot as presented (detailed on the "Ballot Details" tab)</t>
  </si>
  <si>
    <t>Date:  September 29, 2021</t>
  </si>
  <si>
    <t xml:space="preserve">NPRR1093 - To table NPRR1093 for one month </t>
  </si>
  <si>
    <t xml:space="preserve">OBDRR032 - To table OBDRR032 for one month </t>
  </si>
  <si>
    <t>OBDRR033 - To table OBDRR033 for one month</t>
  </si>
  <si>
    <t>NOGRR232 - To table NOGRR232 for one month</t>
  </si>
  <si>
    <t xml:space="preserve">John Dumas </t>
  </si>
  <si>
    <t>Motion Fails</t>
  </si>
  <si>
    <t>&lt; 2/3 (17) non-abst Yes
&lt; 50% (15) Total TAC Yes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</si>
</sst>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vertical="top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48" activePane="bottomLeft" state="frozen"/>
      <selection pane="topLeft" activeCell="A1" sqref="A1"/>
      <selection pane="bottomLeft" activeCell="L53" sqref="L5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2" t="s">
        <v>98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7" t="s">
        <v>105</v>
      </c>
      <c r="H3" s="58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9" t="s">
        <v>106</v>
      </c>
      <c r="H4" s="60"/>
      <c r="I4" s="41" t="s">
        <v>33</v>
      </c>
    </row>
    <row r="5" spans="1:9" ht="23.25" customHeight="1">
      <c r="A5" s="2"/>
      <c r="B5" s="39" t="s">
        <v>99</v>
      </c>
      <c r="C5" s="8"/>
      <c r="D5" s="5"/>
      <c r="E5" s="4"/>
      <c r="F5" s="48" t="s">
        <v>34</v>
      </c>
      <c r="G5" s="51">
        <f>IF((G63+H63)=0,"",G63)</f>
        <v>8</v>
      </c>
      <c r="H5" s="51">
        <f>IF((G63+H63)=0,"",H63)</f>
        <v>17</v>
      </c>
      <c r="I5" s="51">
        <f>I63</f>
        <v>5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0.32</v>
      </c>
      <c r="H6" s="50">
        <f>_xlfn.IFERROR(SegmentVoteNo/(SegmentVoteYes+SegmentVoteNo),"")</f>
        <v>0.68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77</v>
      </c>
      <c r="F11" s="17" t="s">
        <v>13</v>
      </c>
      <c r="G11" s="26"/>
      <c r="H11" s="26">
        <v>1</v>
      </c>
      <c r="I11" s="12"/>
    </row>
    <row r="12" spans="2:9" ht="12.75">
      <c r="B12" s="24" t="s">
        <v>83</v>
      </c>
      <c r="C12" s="24"/>
      <c r="D12" s="31" t="s">
        <v>16</v>
      </c>
      <c r="E12" s="25" t="s">
        <v>80</v>
      </c>
      <c r="F12" s="17" t="s">
        <v>13</v>
      </c>
      <c r="G12" s="26"/>
      <c r="H12" s="26">
        <v>1</v>
      </c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/>
      <c r="H13" s="26">
        <v>1</v>
      </c>
      <c r="I13" s="12"/>
    </row>
    <row r="14" spans="2:9" ht="12.75">
      <c r="B14" s="24" t="s">
        <v>41</v>
      </c>
      <c r="C14" s="24"/>
      <c r="D14" s="31" t="s">
        <v>17</v>
      </c>
      <c r="E14" s="25" t="s">
        <v>94</v>
      </c>
      <c r="F14" s="17" t="s">
        <v>13</v>
      </c>
      <c r="G14" s="26"/>
      <c r="H14" s="26">
        <v>1</v>
      </c>
      <c r="I14" s="12"/>
    </row>
    <row r="15" spans="2:9" ht="12.75">
      <c r="B15" s="24" t="s">
        <v>49</v>
      </c>
      <c r="C15" s="24"/>
      <c r="D15" s="31" t="s">
        <v>18</v>
      </c>
      <c r="E15" s="25" t="s">
        <v>78</v>
      </c>
      <c r="F15" s="17" t="s">
        <v>13</v>
      </c>
      <c r="G15" s="26"/>
      <c r="H15" s="26">
        <v>1</v>
      </c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/>
      <c r="H16" s="26">
        <v>1</v>
      </c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0</v>
      </c>
      <c r="H18" s="22">
        <f>SUM(H10:H17)</f>
        <v>6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104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68</v>
      </c>
      <c r="C22" s="15"/>
      <c r="D22" s="15"/>
      <c r="E22" s="16" t="s">
        <v>79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64</v>
      </c>
      <c r="C23" s="15"/>
      <c r="D23" s="15"/>
      <c r="E23" s="16" t="s">
        <v>86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95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69</v>
      </c>
      <c r="C27" s="24"/>
      <c r="D27" s="24"/>
      <c r="E27" s="25" t="s">
        <v>60</v>
      </c>
      <c r="F27" s="17" t="s">
        <v>13</v>
      </c>
      <c r="G27" s="26"/>
      <c r="H27" s="26">
        <v>1</v>
      </c>
      <c r="I27" s="12"/>
    </row>
    <row r="28" spans="2:9" ht="12.75">
      <c r="B28" s="24" t="s">
        <v>61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87</v>
      </c>
      <c r="C29" s="24"/>
      <c r="D29" s="24"/>
      <c r="E29" s="25" t="s">
        <v>88</v>
      </c>
      <c r="F29" s="17" t="s">
        <v>13</v>
      </c>
      <c r="G29" s="26"/>
      <c r="H29" s="26">
        <v>1</v>
      </c>
      <c r="I29" s="12"/>
    </row>
    <row r="30" spans="2:9" ht="12.75">
      <c r="B30" s="24" t="s">
        <v>82</v>
      </c>
      <c r="C30" s="24"/>
      <c r="D30" s="24"/>
      <c r="E30" s="25" t="s">
        <v>81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2</v>
      </c>
      <c r="H32" s="22">
        <f>SUM(H26:H31)</f>
        <v>2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89</v>
      </c>
      <c r="C34" s="24"/>
      <c r="D34" s="24"/>
      <c r="E34" s="25" t="s">
        <v>90</v>
      </c>
      <c r="F34" s="17" t="s">
        <v>13</v>
      </c>
      <c r="G34" s="26"/>
      <c r="H34" s="26">
        <v>1</v>
      </c>
      <c r="I34" s="12"/>
    </row>
    <row r="35" spans="2:9" ht="12.75">
      <c r="B35" s="24" t="s">
        <v>74</v>
      </c>
      <c r="C35" s="24"/>
      <c r="D35" s="24"/>
      <c r="E35" s="25" t="s">
        <v>75</v>
      </c>
      <c r="F35" s="17" t="s">
        <v>13</v>
      </c>
      <c r="G35" s="26"/>
      <c r="H35" s="26">
        <v>1</v>
      </c>
      <c r="I35" s="12"/>
    </row>
    <row r="36" spans="2:9" ht="12.75">
      <c r="B36" s="24" t="s">
        <v>47</v>
      </c>
      <c r="C36" s="24"/>
      <c r="D36" s="24"/>
      <c r="E36" s="25" t="s">
        <v>67</v>
      </c>
      <c r="F36" s="17" t="s">
        <v>13</v>
      </c>
      <c r="G36" s="26"/>
      <c r="H36" s="26">
        <v>1</v>
      </c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1</v>
      </c>
      <c r="H39" s="22">
        <f>SUM(H33:H38)</f>
        <v>3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/>
      <c r="H41" s="26">
        <v>1</v>
      </c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/>
      <c r="H42" s="26">
        <v>1</v>
      </c>
      <c r="I42" s="12"/>
    </row>
    <row r="43" spans="2:9" ht="12.75">
      <c r="B43" s="24" t="s">
        <v>84</v>
      </c>
      <c r="C43" s="24"/>
      <c r="D43" s="24"/>
      <c r="E43" s="25" t="s">
        <v>85</v>
      </c>
      <c r="F43" s="17" t="s">
        <v>13</v>
      </c>
      <c r="G43" s="26"/>
      <c r="H43" s="26">
        <v>1</v>
      </c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/>
      <c r="H44" s="26">
        <v>1</v>
      </c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0</v>
      </c>
      <c r="H46" s="22">
        <f>SUM(H40:H45)</f>
        <v>4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62</v>
      </c>
      <c r="C48" s="24"/>
      <c r="D48" s="24"/>
      <c r="E48" s="25" t="s">
        <v>63</v>
      </c>
      <c r="F48" s="17" t="s">
        <v>13</v>
      </c>
      <c r="G48" s="26"/>
      <c r="H48" s="26"/>
      <c r="I48" s="12" t="s">
        <v>21</v>
      </c>
    </row>
    <row r="49" spans="2:9" ht="12.75">
      <c r="B49" s="24" t="s">
        <v>72</v>
      </c>
      <c r="C49" s="24"/>
      <c r="D49" s="24"/>
      <c r="E49" s="25" t="s">
        <v>73</v>
      </c>
      <c r="F49" s="17" t="s">
        <v>13</v>
      </c>
      <c r="G49" s="26"/>
      <c r="H49" s="26"/>
      <c r="I49" s="12" t="s">
        <v>21</v>
      </c>
    </row>
    <row r="50" spans="2:9" ht="12.75">
      <c r="B50" s="24" t="s">
        <v>46</v>
      </c>
      <c r="C50" s="24"/>
      <c r="D50" s="24"/>
      <c r="E50" s="25" t="s">
        <v>52</v>
      </c>
      <c r="F50" s="17" t="s">
        <v>13</v>
      </c>
      <c r="G50" s="26"/>
      <c r="H50" s="26">
        <v>1</v>
      </c>
      <c r="I50" s="12"/>
    </row>
    <row r="51" spans="2:9" ht="12.75">
      <c r="B51" s="24" t="s">
        <v>20</v>
      </c>
      <c r="C51" s="24"/>
      <c r="D51" s="24"/>
      <c r="E51" s="25" t="s">
        <v>91</v>
      </c>
      <c r="F51" s="17" t="s">
        <v>13</v>
      </c>
      <c r="G51" s="26"/>
      <c r="H51" s="26">
        <v>1</v>
      </c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0</v>
      </c>
      <c r="H53" s="22">
        <f>SUM(H47:H52)</f>
        <v>2</v>
      </c>
      <c r="I53" s="20">
        <f>COUNTA(I47:I52)</f>
        <v>2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70</v>
      </c>
      <c r="F55" s="17" t="s">
        <v>13</v>
      </c>
      <c r="G55" s="26">
        <v>1</v>
      </c>
      <c r="H55" s="26"/>
      <c r="I55" s="12"/>
    </row>
    <row r="56" spans="2:9" ht="12.75">
      <c r="B56" s="24" t="s">
        <v>55</v>
      </c>
      <c r="C56" s="24"/>
      <c r="D56" s="24"/>
      <c r="E56" s="25" t="s">
        <v>97</v>
      </c>
      <c r="F56" s="17" t="s">
        <v>13</v>
      </c>
      <c r="G56" s="26"/>
      <c r="H56" s="26"/>
      <c r="I56" s="12" t="s">
        <v>21</v>
      </c>
    </row>
    <row r="57" spans="2:9" ht="12.75">
      <c r="B57" s="24" t="s">
        <v>12</v>
      </c>
      <c r="C57" s="24"/>
      <c r="D57" s="24"/>
      <c r="E57" s="25" t="s">
        <v>76</v>
      </c>
      <c r="F57" s="17" t="s">
        <v>13</v>
      </c>
      <c r="G57" s="26"/>
      <c r="H57" s="26"/>
      <c r="I57" s="12" t="s">
        <v>21</v>
      </c>
    </row>
    <row r="58" spans="2:9" ht="12.75">
      <c r="B58" s="24" t="s">
        <v>36</v>
      </c>
      <c r="C58" s="24"/>
      <c r="D58" s="24"/>
      <c r="E58" s="25" t="s">
        <v>71</v>
      </c>
      <c r="F58" s="17" t="s">
        <v>13</v>
      </c>
      <c r="G58" s="26"/>
      <c r="H58" s="26"/>
      <c r="I58" s="12" t="s">
        <v>21</v>
      </c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1</v>
      </c>
      <c r="H60" s="22">
        <f>SUM(H54:H59)</f>
        <v>0</v>
      </c>
      <c r="I60" s="20">
        <f>COUNTA(I54:I59)</f>
        <v>3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8</v>
      </c>
      <c r="H63" s="34">
        <f>H25+H60+H53+H32+H18+H46+H39</f>
        <v>17</v>
      </c>
      <c r="I63" s="20">
        <f>I25+I60+I53+I32+I18+I46+I39</f>
        <v>5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15.421875" style="54" customWidth="1"/>
    <col min="2" max="16384" width="9.140625" style="54" customWidth="1"/>
  </cols>
  <sheetData>
    <row r="1" ht="21">
      <c r="A1" s="53" t="s">
        <v>100</v>
      </c>
    </row>
    <row r="2" ht="21">
      <c r="A2" s="55" t="s">
        <v>101</v>
      </c>
    </row>
    <row r="3" ht="21">
      <c r="A3" s="56" t="s">
        <v>102</v>
      </c>
    </row>
    <row r="4" ht="21">
      <c r="A4" s="56" t="s">
        <v>103</v>
      </c>
    </row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2005-12-01T13:49:02Z</cp:lastPrinted>
  <dcterms:created xsi:type="dcterms:W3CDTF">2000-03-13T15:50:20Z</dcterms:created>
  <dcterms:modified xsi:type="dcterms:W3CDTF">2021-09-29T16:22:30Z</dcterms:modified>
  <cp:category/>
  <cp:version/>
  <cp:contentType/>
  <cp:contentStatus/>
</cp:coreProperties>
</file>