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<sst xmlns="http://schemas.openxmlformats.org/spreadsheetml/2006/main" count="148" uniqueCount="94">
  <si>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</si>
  <si>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</si>
  <si>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</si>
  <si>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</si>
  <si>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</si>
  <si>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</si>
  <si>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</si>
  <si>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</si>
  <si>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</si>
  <si>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</si>
  <si>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</si>
  <si>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</si>
  <si>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</si>
  <si>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</si>
  <si>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</si>
  <si>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</si>
  <si>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</si>
  <si>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</si>
  <si>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</si>
  <si>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</si>
  <si>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</si>
  <si>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</si>
  <si>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</si>
  <si>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</si>
  <si>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</si>
  <si>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</si>
  <si>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</si>
  <si>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</si>
  <si>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</si>
  <si>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</si>
  <si>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</si>
  <si>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</si>
  <si>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</si>
  <si>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</si>
  <si>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</si>
  <si>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</si>
  <si>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</si>
  <si>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</si>
  <si>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</si>
  <si>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</si>
  <si>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</si>
  <si>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</si>
  <si>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</si>
  <si>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</si>
  <si>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</si>
  <si>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</si>
  <si>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</si>
  <si>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</si>
  <si>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</si>
  <si>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</si>
  <si>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</si>
  <si>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</si>
  <si>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</si>
  <si>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</si>
  <si>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</si>
  <si>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</si>
  <si>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</si>
  <si>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</si>
  <si>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</si>
  <si>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</si>
  <si>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</si>
  <si>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</si>
  <si>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</si>
  <si>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</si>
  <si>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</si>
  <si>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</si>
  <si>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</si>
  <si>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</si>
  <si>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</si>
  <si>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</si>
  <si>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</si>
  <si>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</si>
  <si>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</si>
  <si>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</si>
  <si>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</si>
  <si>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</si>
  <si>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</si>
  <si>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</si>
  <si>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</si>
  <si>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</si>
  <si>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</si>
  <si>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</si>
  <si>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</si>
  <si>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</si>
  <si>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</si>
  <si>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</si>
  <si>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Resmi Surendran</t>
  </si>
  <si>
    <t>Date:  August 5, 2021</t>
  </si>
  <si>
    <t>Katie Rich (Chris Koenig)</t>
  </si>
  <si>
    <t>Billy Lee (Matt Carter)</t>
  </si>
  <si>
    <t>Boone Staples (John Varnell)</t>
  </si>
  <si>
    <t>Need &gt;50% to Pass</t>
  </si>
  <si>
    <t>Motion Carries</t>
  </si>
  <si>
    <t>ROS Motion: To recommend approval of NOGRR223 as amended by the 6/10/21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</si>
</sst>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36" activePane="bottomLeft" state="frozen"/>
      <selection pane="topLeft" activeCell="A1" sqref="A1"/>
      <selection pane="bottomLeft" activeCell="I55" sqref="I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80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4.5</v>
      </c>
      <c r="H5" s="55">
        <f>IF((G60+H60)=0,"",H60)</f>
        <v>0</v>
      </c>
      <c r="I5" s="56">
        <f>I60</f>
        <v>13</v>
      </c>
    </row>
    <row r="6" spans="2:9" ht="22.5" customHeight="1">
      <c r="B6" s="6" t="s">
        <v>82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65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72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0.5</v>
      </c>
      <c r="H16" s="39">
        <f>SUM(H10:H15)</f>
        <v>0</v>
      </c>
      <c r="I16" s="25">
        <f>COUNTA(I10:I15)</f>
        <v>2</v>
      </c>
    </row>
    <row r="17" spans="2:9" ht="11.25">
      <c r="B17" s="6" t="s">
        <v>83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85</v>
      </c>
      <c r="F25" s="23" t="s">
        <v>14</v>
      </c>
      <c r="G25" s="53">
        <v>0.5</v>
      </c>
      <c r="H25" s="53"/>
      <c r="I25" s="20"/>
    </row>
    <row r="26" spans="2:9" ht="11.25">
      <c r="B26" s="22" t="s">
        <v>73</v>
      </c>
      <c r="C26" s="26"/>
      <c r="D26" s="26"/>
      <c r="E26" s="63" t="s">
        <v>78</v>
      </c>
      <c r="F26" s="23" t="s">
        <v>14</v>
      </c>
      <c r="G26" s="53"/>
      <c r="H26" s="53"/>
      <c r="I26" s="20" t="s">
        <v>21</v>
      </c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0.5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74</v>
      </c>
      <c r="C32" s="26"/>
      <c r="D32" s="26"/>
      <c r="E32" s="63" t="s">
        <v>75</v>
      </c>
      <c r="F32" s="23" t="s">
        <v>14</v>
      </c>
      <c r="G32" s="53">
        <v>1</v>
      </c>
      <c r="H32" s="53"/>
      <c r="I32" s="20"/>
    </row>
    <row r="33" spans="2:9" ht="11.25">
      <c r="B33" s="22" t="s">
        <v>64</v>
      </c>
      <c r="C33" s="26"/>
      <c r="D33" s="26"/>
      <c r="E33" s="63" t="s">
        <v>86</v>
      </c>
      <c r="F33" s="23" t="s">
        <v>14</v>
      </c>
      <c r="G33" s="53"/>
      <c r="H33" s="53"/>
      <c r="I33" s="20" t="s">
        <v>21</v>
      </c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58</v>
      </c>
      <c r="C35" s="26"/>
      <c r="D35" s="26"/>
      <c r="E35" s="63" t="s">
        <v>90</v>
      </c>
      <c r="F35" s="23" t="s">
        <v>14</v>
      </c>
      <c r="G35" s="53"/>
      <c r="H35" s="53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3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71</v>
      </c>
      <c r="F39" s="49" t="s">
        <v>14</v>
      </c>
      <c r="G39" s="53"/>
      <c r="H39" s="41"/>
      <c r="I39" s="20" t="s">
        <v>21</v>
      </c>
    </row>
    <row r="40" spans="2:9" ht="11.25">
      <c r="B40" s="26" t="s">
        <v>77</v>
      </c>
      <c r="C40" s="26"/>
      <c r="D40" s="26"/>
      <c r="E40" s="48" t="s">
        <v>76</v>
      </c>
      <c r="F40" s="49" t="s">
        <v>14</v>
      </c>
      <c r="G40" s="53"/>
      <c r="H40" s="41"/>
      <c r="I40" s="20" t="s">
        <v>21</v>
      </c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0</v>
      </c>
      <c r="H43" s="39">
        <f>SUM(H38:H42)</f>
        <v>0</v>
      </c>
      <c r="I43" s="25">
        <f>COUNTA(I38:I42)</f>
        <v>2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79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/>
      <c r="H52" s="53"/>
      <c r="I52" s="20" t="s">
        <v>21</v>
      </c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/>
      <c r="H53" s="53"/>
      <c r="I53" s="20" t="s">
        <v>21</v>
      </c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/>
      <c r="H54" s="53"/>
      <c r="I54" s="20" t="s">
        <v>21</v>
      </c>
    </row>
    <row r="55" spans="2:9" ht="11.25">
      <c r="B55" s="26" t="s">
        <v>40</v>
      </c>
      <c r="C55" s="26"/>
      <c r="D55" s="26"/>
      <c r="E55" s="48" t="s">
        <v>89</v>
      </c>
      <c r="F55" s="23" t="s">
        <v>14</v>
      </c>
      <c r="G55" s="53"/>
      <c r="H55" s="53"/>
      <c r="I55" s="20" t="s">
        <v>21</v>
      </c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0</v>
      </c>
      <c r="H57" s="39">
        <f>SUM(H51:H56)</f>
        <v>0</v>
      </c>
      <c r="I57" s="25">
        <f>COUNTA(I51:I56)</f>
        <v>4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4.5</v>
      </c>
      <c r="H60" s="47">
        <f>H16+H23+H30+H37+H43+H50+H57</f>
        <v>0</v>
      </c>
      <c r="I60" s="25">
        <f>I16+countCoopAbstain+countIndGenAbstain+I37+countIndREPAbstain+I50+I57</f>
        <v>13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84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2021-08-05T18:09:44Z</dcterms:modified>
  <cp:category/>
  <cp:version/>
  <cp:contentType/>
  <cp:contentStatus/>
</cp:coreProperties>
</file>