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<sst xmlns="http://schemas.openxmlformats.org/spreadsheetml/2006/main" count="139" uniqueCount="97">
  <si>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</si>
  <si>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</si>
  <si>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</si>
  <si>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</si>
  <si>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</si>
  <si>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</si>
  <si>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</si>
  <si>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</si>
  <si>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</si>
  <si>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</si>
  <si>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</si>
  <si>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</si>
  <si>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</si>
  <si>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</si>
  <si>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</si>
  <si>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</si>
  <si>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</si>
  <si>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</si>
  <si>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</si>
  <si>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</si>
  <si>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</si>
  <si>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</si>
  <si>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</si>
  <si>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</si>
  <si>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</si>
  <si>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</si>
  <si>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</si>
  <si>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</si>
  <si>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</si>
  <si>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</si>
  <si>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</si>
  <si>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</si>
  <si>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</si>
  <si>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</si>
  <si>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</si>
  <si>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</si>
  <si>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</si>
  <si>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</si>
  <si>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</si>
  <si>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</si>
  <si>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</si>
  <si>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</si>
  <si>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</si>
  <si>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</si>
  <si>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</si>
  <si>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</si>
  <si>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</si>
  <si>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</si>
  <si>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</si>
  <si>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</si>
  <si>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</si>
  <si>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</si>
  <si>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</si>
  <si>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</si>
  <si>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</si>
  <si>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</si>
  <si>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</si>
  <si>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</si>
  <si>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</si>
  <si>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</si>
  <si>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</si>
  <si>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</si>
  <si>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</si>
  <si>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</si>
  <si>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</si>
  <si>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</si>
  <si>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</si>
  <si>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</si>
  <si>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</si>
  <si>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</si>
  <si>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</si>
  <si>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</si>
  <si>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</si>
  <si>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</si>
  <si>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</si>
  <si>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</si>
  <si>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</si>
  <si>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</si>
  <si>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</si>
  <si>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</si>
  <si>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</si>
  <si>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</si>
  <si>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</si>
  <si>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</si>
  <si>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</si>
  <si>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</si>
  <si>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</si>
  <si>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</si>
  <si>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</si>
  <si>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John Dumas  (Andy Nguyen)</t>
  </si>
  <si>
    <t>Date:  April 7, 2021</t>
  </si>
  <si>
    <t>Prepared by:  Brittney Albracht</t>
  </si>
  <si>
    <t>Clayton Greer (Seth Cochran)</t>
  </si>
  <si>
    <t>Need 2/3 to Pass</t>
  </si>
  <si>
    <t>Motion Fails</t>
  </si>
  <si>
    <t>&lt; 2/3 (5) Voted Yes</t>
  </si>
  <si>
    <t xml:space="preserve">WMS Motion:  Waive notice to consider OBDRR026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</si>
</sst>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96</v>
      </c>
      <c r="C3" s="65"/>
      <c r="D3" s="65"/>
      <c r="E3" s="6"/>
      <c r="F3" s="58" t="s">
        <v>23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 t="s">
        <v>95</v>
      </c>
      <c r="H4" s="69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IF((G61+H61)=0,"",G61)</f>
        <v>4.666666666666666</v>
      </c>
      <c r="H5" s="55">
        <f>IF((G61+H61)=0,"",H61)</f>
        <v>2.833333333333333</v>
      </c>
      <c r="I5" s="56">
        <f>I61</f>
        <v>0</v>
      </c>
    </row>
    <row r="6" spans="2:9" ht="22.5" customHeight="1">
      <c r="B6" s="6" t="s">
        <v>91</v>
      </c>
      <c r="C6" s="14"/>
      <c r="D6" s="15"/>
      <c r="E6" s="16"/>
      <c r="F6" s="59" t="s">
        <v>93</v>
      </c>
      <c r="G6" s="57">
        <f>G62</f>
        <v>0.6222222222222222</v>
      </c>
      <c r="H6" s="57">
        <f>H62</f>
        <v>0.37777777777777777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41"/>
      <c r="I11" s="20"/>
    </row>
    <row r="12" spans="2:9" ht="11.25">
      <c r="B12" s="26" t="s">
        <v>43</v>
      </c>
      <c r="C12" s="27"/>
      <c r="D12" s="28" t="s">
        <v>19</v>
      </c>
      <c r="E12" s="48" t="s">
        <v>56</v>
      </c>
      <c r="F12" s="23" t="s">
        <v>15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20</v>
      </c>
      <c r="E13" s="48" t="s">
        <v>64</v>
      </c>
      <c r="F13" s="23" t="s">
        <v>15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 t="s">
        <v>15</v>
      </c>
      <c r="G14" s="53"/>
      <c r="H14" s="53">
        <v>0.25</v>
      </c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1.25</v>
      </c>
      <c r="H16" s="39">
        <f>SUM(H10:H15)</f>
        <v>0.25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45</v>
      </c>
      <c r="C18" s="22"/>
      <c r="D18" s="22"/>
      <c r="E18" s="63" t="s">
        <v>89</v>
      </c>
      <c r="F18" s="23" t="s">
        <v>15</v>
      </c>
      <c r="G18" s="54"/>
      <c r="H18" s="54">
        <v>0.3333333333333333</v>
      </c>
      <c r="I18" s="20"/>
    </row>
    <row r="19" spans="2:9" s="21" customFormat="1" ht="11.25">
      <c r="B19" s="22" t="s">
        <v>46</v>
      </c>
      <c r="C19" s="22"/>
      <c r="D19" s="22"/>
      <c r="E19" s="63" t="s">
        <v>57</v>
      </c>
      <c r="F19" s="23"/>
      <c r="G19" s="54"/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65</v>
      </c>
      <c r="F20" s="23" t="s">
        <v>15</v>
      </c>
      <c r="G20" s="54"/>
      <c r="H20" s="54">
        <v>0.3333333333333333</v>
      </c>
      <c r="I20" s="20"/>
    </row>
    <row r="21" spans="2:9" s="21" customFormat="1" ht="11.25">
      <c r="B21" s="22" t="s">
        <v>52</v>
      </c>
      <c r="C21" s="22"/>
      <c r="D21" s="22"/>
      <c r="E21" s="63" t="s">
        <v>66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0.3333333333333333</v>
      </c>
      <c r="H23" s="39">
        <f>SUM(H17:H22)</f>
        <v>0.6666666666666666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/>
      <c r="H25" s="53">
        <v>0.25</v>
      </c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/>
      <c r="H26" s="53">
        <v>0.25</v>
      </c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0.25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0.5</v>
      </c>
      <c r="H30" s="39">
        <f>SUM(H24:H29)</f>
        <v>0.5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44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92</v>
      </c>
      <c r="F34" s="23" t="s">
        <v>15</v>
      </c>
      <c r="G34" s="53">
        <v>0.25</v>
      </c>
      <c r="H34" s="53"/>
      <c r="I34" s="20"/>
    </row>
    <row r="35" spans="2:9" ht="11.25">
      <c r="B35" s="26" t="s">
        <v>53</v>
      </c>
      <c r="C35" s="26"/>
      <c r="D35" s="26"/>
      <c r="E35" s="48" t="s">
        <v>58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47</v>
      </c>
      <c r="C39" s="26"/>
      <c r="D39" s="26"/>
      <c r="E39" s="48" t="s">
        <v>59</v>
      </c>
      <c r="F39" s="49" t="s">
        <v>15</v>
      </c>
      <c r="G39" s="53"/>
      <c r="H39" s="53">
        <v>0.3333333333333333</v>
      </c>
      <c r="I39" s="20"/>
    </row>
    <row r="40" spans="2:9" ht="11.25">
      <c r="B40" s="26" t="s">
        <v>68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/>
      <c r="H41" s="53">
        <v>0.3333333333333333</v>
      </c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0.3333333333333333</v>
      </c>
      <c r="H44" s="39">
        <f>SUM(H38:H43)</f>
        <v>0.6666666666666666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49</v>
      </c>
      <c r="F46" s="49" t="s">
        <v>15</v>
      </c>
      <c r="G46" s="53"/>
      <c r="H46" s="53">
        <v>0.25</v>
      </c>
      <c r="I46" s="20"/>
    </row>
    <row r="47" spans="2:9" ht="11.25">
      <c r="B47" s="26" t="s">
        <v>60</v>
      </c>
      <c r="C47" s="26"/>
      <c r="D47" s="26"/>
      <c r="E47" s="48" t="s">
        <v>61</v>
      </c>
      <c r="F47" s="49" t="s">
        <v>15</v>
      </c>
      <c r="G47" s="53">
        <v>0.25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>
        <v>0.25</v>
      </c>
      <c r="H48" s="53"/>
      <c r="I48" s="20"/>
    </row>
    <row r="49" spans="2:9" ht="11.25">
      <c r="B49" s="26" t="s">
        <v>62</v>
      </c>
      <c r="C49" s="27"/>
      <c r="D49" s="27"/>
      <c r="E49" s="48" t="s">
        <v>63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0.75</v>
      </c>
      <c r="H51" s="39">
        <f>SUM(H45:H50)</f>
        <v>0.25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54</v>
      </c>
      <c r="F53" s="49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50</v>
      </c>
      <c r="F54" s="23" t="s">
        <v>15</v>
      </c>
      <c r="G54" s="53"/>
      <c r="H54" s="53">
        <v>0.25</v>
      </c>
      <c r="I54" s="20"/>
    </row>
    <row r="55" spans="2:9" ht="11.25">
      <c r="B55" s="26" t="s">
        <v>41</v>
      </c>
      <c r="C55" s="26"/>
      <c r="D55" s="26"/>
      <c r="E55" s="48" t="s">
        <v>48</v>
      </c>
      <c r="F55" s="23" t="s">
        <v>15</v>
      </c>
      <c r="G55" s="53"/>
      <c r="H55" s="53">
        <v>0.25</v>
      </c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0.5</v>
      </c>
      <c r="H58" s="39">
        <f>SUM(H52:H57)</f>
        <v>0.5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26</v>
      </c>
      <c r="G61" s="47">
        <f>G16+G23+G30+G37+G44+G51+G58</f>
        <v>4.666666666666666</v>
      </c>
      <c r="H61" s="47">
        <f>H16+H23+H30+H37+H44+H51+H58</f>
        <v>2.833333333333333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0.6222222222222222</v>
      </c>
      <c r="H62" s="32">
        <f>IF((G61+H61)=0,"",H61/(G61+H61))</f>
        <v>0.37777777777777777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040721</cp:lastModifiedBy>
  <cp:lastPrinted>2001-05-29T14:33:52Z</cp:lastPrinted>
  <dcterms:created xsi:type="dcterms:W3CDTF">2000-03-13T15:50:20Z</dcterms:created>
  <dcterms:modified xsi:type="dcterms:W3CDTF">2021-04-07T16:14:51Z</dcterms:modified>
  <cp:category/>
  <cp:version/>
  <cp:contentType/>
  <cp:contentStatus/>
</cp:coreProperties>
</file>