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'Vote'!$E$25:$I$31</definedName>
    <definedName name="clearIndGenVote">'Vote'!$G$25:$I$31</definedName>
    <definedName name="clearIndREP">'Vote'!$E$39:$I$41</definedName>
    <definedName name="clearIndREPVote">'Vote'!$G$39:$I$41</definedName>
    <definedName name="clearIOU">'Vote'!$E$44:$I$47</definedName>
    <definedName name="clearIOUVote">'Vote'!$G$44:$I$47</definedName>
    <definedName name="clearMarketers">'Vote'!$E$34:$I$36</definedName>
    <definedName name="clearMarketersVote">'Vote'!$G$34:$I$36</definedName>
    <definedName name="clearMuni">'Vote'!$E$50:$I$53</definedName>
    <definedName name="clearMuniVote">'Vote'!$G$50:$I$53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'Vote'!$F$32</definedName>
    <definedName name="countIndGenAbstain">'Vote'!$I$32</definedName>
    <definedName name="countIndREP">'Vote'!$F$42</definedName>
    <definedName name="countIndREPAbstain">'Vote'!$I$42</definedName>
    <definedName name="countIOU">'Vote'!$F$48</definedName>
    <definedName name="countIOUAbstain">'Vote'!$I$48</definedName>
    <definedName name="countMarketers">'Vote'!$F$37</definedName>
    <definedName name="countMarketersAbstain">'Vote'!$I$37</definedName>
    <definedName name="countMuni">'Vote'!$F$54</definedName>
    <definedName name="countMuniAbstain">'Vote'!$I$54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'Vote'!$G$24:$I$32</definedName>
    <definedName name="IndREP">'Vote'!$G$38:$I$42</definedName>
    <definedName name="IOU">'Vote'!$G$43:$I$48</definedName>
    <definedName name="Marketers">'Vote'!$G$33:$I$37</definedName>
    <definedName name="MotionStatus">'Vote'!$G$3</definedName>
    <definedName name="muni">'Vote'!$G$49:$I$54</definedName>
    <definedName name="Output_Area">'Vote'!$G$3:$H$4</definedName>
    <definedName name="PercentageVote">'Vote'!$F$6</definedName>
    <definedName name="_xlnm.Print_Area" localSheetId="0">'Vote'!$A$1:$J$61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'Vote'!$F$57</definedName>
    <definedName name="VoteNumberFormat">'Vote'!$G$16:$H$57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<sst xmlns="http://schemas.openxmlformats.org/spreadsheetml/2006/main" count="120" uniqueCount="87">
  <si>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</si>
  <si>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</si>
  <si>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</si>
  <si>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</si>
  <si>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</si>
  <si>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</si>
  <si>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</si>
  <si>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</si>
  <si>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</si>
  <si>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</si>
  <si>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</si>
  <si>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</si>
  <si>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</si>
  <si>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</si>
  <si>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</si>
  <si>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</si>
  <si>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</si>
  <si>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</si>
  <si>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</si>
  <si>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</si>
  <si>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</si>
  <si>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</si>
  <si>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</si>
  <si>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</si>
  <si>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</si>
  <si>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</si>
  <si>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</si>
  <si>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</si>
  <si>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</si>
  <si>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</si>
  <si>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</si>
  <si>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</si>
  <si>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</si>
  <si>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</si>
  <si>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</si>
  <si>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</si>
  <si>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</si>
  <si>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</si>
  <si>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</si>
  <si>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</si>
  <si>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</si>
  <si>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</si>
  <si>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</si>
  <si>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</si>
  <si>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</si>
  <si>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</si>
  <si>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</si>
  <si>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</si>
  <si>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</si>
  <si>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</si>
  <si>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</si>
  <si>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</si>
  <si>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</si>
  <si>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</si>
  <si>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</si>
  <si>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</si>
  <si>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</si>
  <si>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</si>
  <si>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</si>
  <si>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</si>
  <si>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</si>
  <si>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</si>
  <si>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</si>
  <si>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</si>
  <si>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</si>
  <si>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</si>
  <si>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</si>
  <si>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</si>
  <si>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</si>
  <si>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</si>
  <si>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</si>
  <si>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</si>
  <si>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</si>
  <si>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</si>
  <si>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</si>
  <si>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</si>
  <si>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Just Energy</t>
  </si>
  <si>
    <t>Eric Blakey</t>
  </si>
  <si>
    <t>Anthony Johnson</t>
  </si>
  <si>
    <t xml:space="preserve">Blake Gross </t>
  </si>
  <si>
    <t>Jupiter Power</t>
  </si>
  <si>
    <t>Marty Downey</t>
  </si>
  <si>
    <t>Date:  20210311</t>
  </si>
  <si>
    <t>Andy Nguyen</t>
  </si>
  <si>
    <t>Need &gt;50% to Pass</t>
  </si>
  <si>
    <t>Motion Carries</t>
  </si>
  <si>
    <t>PRS Motion:  To endorse and forward to TAC the 2/11/21 PRS Report and Impact Analysis for NPRR1065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</si>
</sst>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4"/>
  <sheetViews>
    <sheetView showGridLines="0" tabSelected="1" zoomScalePageLayoutView="0" workbookViewId="0" topLeftCell="A1">
      <pane ySplit="8" topLeftCell="A36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86</v>
      </c>
      <c r="C3" s="69"/>
      <c r="D3" s="69"/>
      <c r="E3" s="6"/>
      <c r="F3" s="56" t="s">
        <v>22</v>
      </c>
      <c r="G3" s="65" t="s">
        <v>85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20</v>
      </c>
      <c r="G5" s="59">
        <f>IF((G57+H57)=0,"",G57)</f>
        <v>6</v>
      </c>
      <c r="H5" s="59">
        <f>IF((G57+H57)=0,"",H57)</f>
        <v>0</v>
      </c>
      <c r="I5" s="60">
        <f>I57</f>
        <v>0</v>
      </c>
    </row>
    <row r="6" spans="2:9" ht="22.5" customHeight="1">
      <c r="B6" s="6" t="s">
        <v>58</v>
      </c>
      <c r="C6" s="14"/>
      <c r="D6" s="15"/>
      <c r="E6" s="16"/>
      <c r="F6" s="62" t="s">
        <v>84</v>
      </c>
      <c r="G6" s="61">
        <f>G58</f>
        <v>1</v>
      </c>
      <c r="H6" s="61">
        <f>H58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0.25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>
        <v>0.25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/>
      <c r="G19" s="50"/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83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0.25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4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>
        <v>0.25</v>
      </c>
      <c r="H25" s="33"/>
      <c r="I25" s="20"/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0.25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68</v>
      </c>
      <c r="C28" s="32"/>
      <c r="D28" s="32"/>
      <c r="E28" s="52" t="s">
        <v>71</v>
      </c>
      <c r="F28" s="25"/>
      <c r="G28" s="51"/>
      <c r="H28" s="33"/>
      <c r="I28" s="20"/>
    </row>
    <row r="29" spans="2:9" ht="11.25">
      <c r="B29" s="32" t="s">
        <v>80</v>
      </c>
      <c r="C29" s="32"/>
      <c r="D29" s="32"/>
      <c r="E29" s="52" t="s">
        <v>81</v>
      </c>
      <c r="F29" s="64" t="s">
        <v>15</v>
      </c>
      <c r="G29" s="51">
        <v>0.25</v>
      </c>
      <c r="H29" s="33"/>
      <c r="I29" s="20"/>
    </row>
    <row r="30" spans="2:9" ht="11.25">
      <c r="B30" s="32" t="s">
        <v>56</v>
      </c>
      <c r="C30" s="32"/>
      <c r="D30" s="32"/>
      <c r="E30" s="52" t="s">
        <v>55</v>
      </c>
      <c r="F30" s="25" t="s">
        <v>15</v>
      </c>
      <c r="G30" s="51">
        <v>0.25</v>
      </c>
      <c r="H30" s="51"/>
      <c r="I30" s="20"/>
    </row>
    <row r="31" spans="2:9" ht="8.25" customHeight="1">
      <c r="B31" s="14"/>
      <c r="C31" s="14"/>
      <c r="D31" s="14"/>
      <c r="E31" s="16"/>
      <c r="F31" s="20"/>
      <c r="G31" s="21"/>
      <c r="H31" s="21"/>
      <c r="I31" s="20"/>
    </row>
    <row r="32" spans="2:9" ht="11.25">
      <c r="B32" s="14"/>
      <c r="C32" s="14"/>
      <c r="D32" s="14"/>
      <c r="E32" s="1" t="s">
        <v>20</v>
      </c>
      <c r="F32" s="28">
        <f>COUNTA(F24:F31)</f>
        <v>4</v>
      </c>
      <c r="G32" s="29">
        <f>SUM(G24:G31)</f>
        <v>1</v>
      </c>
      <c r="H32" s="30">
        <f>SUM(H24:H31)</f>
        <v>0</v>
      </c>
      <c r="I32" s="28">
        <f>COUNTA(I24:I31)</f>
        <v>0</v>
      </c>
    </row>
    <row r="33" spans="2:9" ht="11.25">
      <c r="B33" s="6" t="s">
        <v>12</v>
      </c>
      <c r="C33" s="6"/>
      <c r="D33" s="6"/>
      <c r="E33" s="16"/>
      <c r="F33" s="20"/>
      <c r="G33" s="21"/>
      <c r="H33" s="21"/>
      <c r="I33" s="20"/>
    </row>
    <row r="34" spans="2:9" ht="11.25">
      <c r="B34" s="32" t="s">
        <v>36</v>
      </c>
      <c r="C34" s="32"/>
      <c r="D34" s="32"/>
      <c r="E34" s="52" t="s">
        <v>40</v>
      </c>
      <c r="F34" s="25" t="s">
        <v>15</v>
      </c>
      <c r="G34" s="51">
        <v>0.5</v>
      </c>
      <c r="H34" s="51"/>
      <c r="I34" s="20"/>
    </row>
    <row r="35" spans="2:9" ht="11.25">
      <c r="B35" s="32" t="s">
        <v>38</v>
      </c>
      <c r="C35" s="32"/>
      <c r="D35" s="32"/>
      <c r="E35" s="52" t="s">
        <v>39</v>
      </c>
      <c r="F35" s="25" t="s">
        <v>15</v>
      </c>
      <c r="G35" s="51">
        <v>0.5</v>
      </c>
      <c r="H35" s="33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COUNTA(F33:F36)</f>
        <v>2</v>
      </c>
      <c r="G37" s="29">
        <f>SUM(G33:G36)</f>
        <v>1</v>
      </c>
      <c r="H37" s="30">
        <f>SUM(H33:H36)</f>
        <v>0</v>
      </c>
      <c r="I37" s="28">
        <f>COUNTA(I33:I36)</f>
        <v>0</v>
      </c>
    </row>
    <row r="38" spans="2:9" ht="11.25">
      <c r="B38" s="6" t="s">
        <v>9</v>
      </c>
      <c r="C38" s="14"/>
      <c r="D38" s="14"/>
      <c r="E38" s="16"/>
      <c r="F38" s="20"/>
      <c r="G38" s="21"/>
      <c r="H38" s="21"/>
      <c r="I38" s="20"/>
    </row>
    <row r="39" spans="2:9" ht="11.25">
      <c r="B39" s="32" t="s">
        <v>41</v>
      </c>
      <c r="C39" s="32"/>
      <c r="D39" s="32"/>
      <c r="E39" s="52" t="s">
        <v>53</v>
      </c>
      <c r="F39" s="25"/>
      <c r="G39" s="51"/>
      <c r="H39" s="33"/>
      <c r="I39" s="20"/>
    </row>
    <row r="40" spans="2:9" ht="11.25">
      <c r="B40" s="32" t="s">
        <v>76</v>
      </c>
      <c r="C40" s="32"/>
      <c r="D40" s="32"/>
      <c r="E40" s="52" t="s">
        <v>77</v>
      </c>
      <c r="F40" s="25"/>
      <c r="G40" s="51"/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6"/>
      <c r="C42" s="14"/>
      <c r="D42" s="14"/>
      <c r="E42" s="1" t="s">
        <v>20</v>
      </c>
      <c r="F42" s="28">
        <f>COUNTA(F38:F40)</f>
        <v>0</v>
      </c>
      <c r="G42" s="29">
        <f>SUM(G38:G40)</f>
        <v>0</v>
      </c>
      <c r="H42" s="30">
        <f>SUM(H38:H40)</f>
        <v>0</v>
      </c>
      <c r="I42" s="28">
        <f>COUNTA(I38:I40)</f>
        <v>0</v>
      </c>
    </row>
    <row r="43" spans="2:9" ht="11.25">
      <c r="B43" s="6" t="s">
        <v>0</v>
      </c>
      <c r="C43" s="6"/>
      <c r="D43" s="6"/>
      <c r="E43" s="16"/>
      <c r="F43" s="20"/>
      <c r="G43" s="21"/>
      <c r="H43" s="21"/>
      <c r="I43" s="20"/>
    </row>
    <row r="44" spans="2:9" ht="11.25">
      <c r="B44" s="32" t="s">
        <v>47</v>
      </c>
      <c r="C44" s="32"/>
      <c r="D44" s="32"/>
      <c r="E44" s="52" t="s">
        <v>48</v>
      </c>
      <c r="F44" s="25" t="s">
        <v>15</v>
      </c>
      <c r="G44" s="51">
        <v>0.3333333333333333</v>
      </c>
      <c r="H44" s="51"/>
      <c r="I44" s="20"/>
    </row>
    <row r="45" spans="2:9" ht="11.25">
      <c r="B45" s="32" t="s">
        <v>72</v>
      </c>
      <c r="C45" s="32"/>
      <c r="D45" s="32"/>
      <c r="E45" s="52" t="s">
        <v>78</v>
      </c>
      <c r="F45" s="25" t="s">
        <v>15</v>
      </c>
      <c r="G45" s="51">
        <v>0.3333333333333333</v>
      </c>
      <c r="H45" s="51"/>
      <c r="I45" s="20"/>
    </row>
    <row r="46" spans="2:9" ht="11.25">
      <c r="B46" s="32" t="s">
        <v>49</v>
      </c>
      <c r="C46" s="32"/>
      <c r="D46" s="32"/>
      <c r="E46" s="52" t="s">
        <v>79</v>
      </c>
      <c r="F46" s="25" t="s">
        <v>15</v>
      </c>
      <c r="G46" s="51">
        <v>0.3333333333333333</v>
      </c>
      <c r="H46" s="51"/>
      <c r="I46" s="20"/>
    </row>
    <row r="47" spans="2:9" ht="6" customHeight="1">
      <c r="B47" s="14"/>
      <c r="C47" s="14"/>
      <c r="D47" s="14"/>
      <c r="E47" s="16"/>
      <c r="F47" s="20"/>
      <c r="G47" s="21"/>
      <c r="H47" s="21"/>
      <c r="I47" s="20"/>
    </row>
    <row r="48" spans="2:9" ht="11.25">
      <c r="B48" s="14"/>
      <c r="C48" s="14"/>
      <c r="D48" s="14"/>
      <c r="E48" s="1" t="s">
        <v>20</v>
      </c>
      <c r="F48" s="28">
        <f>COUNTA(F43:F47)</f>
        <v>3</v>
      </c>
      <c r="G48" s="29">
        <f>SUM(G43:G47)</f>
        <v>1</v>
      </c>
      <c r="H48" s="30">
        <f>SUM(H43:H47)</f>
        <v>0</v>
      </c>
      <c r="I48" s="28">
        <f>COUNTA(I43:I47)</f>
        <v>0</v>
      </c>
    </row>
    <row r="49" spans="2:9" ht="11.25">
      <c r="B49" s="6" t="s">
        <v>11</v>
      </c>
      <c r="C49" s="6"/>
      <c r="D49" s="6"/>
      <c r="E49" s="6"/>
      <c r="F49" s="6"/>
      <c r="G49" s="31"/>
      <c r="H49" s="31"/>
      <c r="I49" s="20"/>
    </row>
    <row r="50" spans="2:9" ht="11.25">
      <c r="B50" s="32" t="s">
        <v>43</v>
      </c>
      <c r="C50" s="32"/>
      <c r="D50" s="32"/>
      <c r="E50" s="52" t="s">
        <v>75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73</v>
      </c>
      <c r="C51" s="32"/>
      <c r="D51" s="32"/>
      <c r="E51" s="52" t="s">
        <v>74</v>
      </c>
      <c r="F51" s="25" t="s">
        <v>15</v>
      </c>
      <c r="G51" s="51">
        <v>0.3333333333333333</v>
      </c>
      <c r="H51" s="51"/>
      <c r="I51" s="20"/>
    </row>
    <row r="52" spans="2:9" ht="11.25">
      <c r="B52" s="32" t="s">
        <v>37</v>
      </c>
      <c r="C52" s="32"/>
      <c r="D52" s="32"/>
      <c r="E52" s="52" t="s">
        <v>57</v>
      </c>
      <c r="F52" s="25" t="s">
        <v>15</v>
      </c>
      <c r="G52" s="51">
        <v>0.3333333333333333</v>
      </c>
      <c r="H52" s="51"/>
      <c r="I52" s="20"/>
    </row>
    <row r="53" spans="2:9" ht="7.5" customHeight="1">
      <c r="B53" s="14"/>
      <c r="C53" s="14"/>
      <c r="D53" s="14"/>
      <c r="E53" s="16"/>
      <c r="F53" s="20"/>
      <c r="G53" s="21"/>
      <c r="H53" s="21"/>
      <c r="I53" s="20"/>
    </row>
    <row r="54" spans="2:9" ht="11.25">
      <c r="B54" s="14"/>
      <c r="C54" s="14"/>
      <c r="D54" s="14"/>
      <c r="E54" s="1" t="s">
        <v>20</v>
      </c>
      <c r="F54" s="28">
        <f>COUNTA(F49:F53)</f>
        <v>3</v>
      </c>
      <c r="G54" s="29">
        <f>SUM(G49:G53)</f>
        <v>1</v>
      </c>
      <c r="H54" s="30">
        <f>SUM(H49:H53)</f>
        <v>0</v>
      </c>
      <c r="I54" s="28">
        <f>COUNTA(I49:I53)</f>
        <v>0</v>
      </c>
    </row>
    <row r="55" spans="2:9" ht="11.25">
      <c r="B55" s="6" t="s">
        <v>8</v>
      </c>
      <c r="C55" s="14"/>
      <c r="D55" s="14"/>
      <c r="E55" s="38"/>
      <c r="F55" s="8"/>
      <c r="G55" s="39"/>
      <c r="H55" s="40"/>
      <c r="I55" s="11"/>
    </row>
    <row r="56" spans="2:9" ht="11.25">
      <c r="B56" s="16"/>
      <c r="C56" s="14"/>
      <c r="D56" s="14"/>
      <c r="E56" s="16"/>
      <c r="F56" s="8"/>
      <c r="G56" s="41"/>
      <c r="H56" s="41"/>
      <c r="I56" s="42" t="s">
        <v>7</v>
      </c>
    </row>
    <row r="57" spans="2:9" ht="12" thickBot="1">
      <c r="B57" s="16"/>
      <c r="C57" s="6"/>
      <c r="D57" s="6"/>
      <c r="E57" s="1" t="s">
        <v>20</v>
      </c>
      <c r="F57" s="28">
        <f>F15+F23+F54+F48+F32+F42+F37</f>
        <v>19</v>
      </c>
      <c r="G57" s="43">
        <f>G15+G23+G54+G48+G32+G42+G37</f>
        <v>6</v>
      </c>
      <c r="H57" s="43">
        <f>H15+H23+H54+H48+H32+H42+H37</f>
        <v>0</v>
      </c>
      <c r="I57" s="28">
        <f>I15+I23+I54+I48+I32+I42+I37</f>
        <v>0</v>
      </c>
    </row>
    <row r="58" spans="2:9" ht="12.75" thickBot="1" thickTop="1">
      <c r="B58" s="44"/>
      <c r="C58" s="16"/>
      <c r="D58" s="16"/>
      <c r="E58" s="16"/>
      <c r="F58" s="1" t="s">
        <v>5</v>
      </c>
      <c r="G58" s="45">
        <f>IF((G57+H57)=0,"",G57/(G57+H57))</f>
        <v>1</v>
      </c>
      <c r="H58" s="45">
        <f>IF((G57+H57)=0,"",H57/(G57+H57))</f>
        <v>0</v>
      </c>
      <c r="I58" s="19"/>
    </row>
    <row r="59" spans="2:9" ht="12" thickTop="1">
      <c r="B59" s="44"/>
      <c r="C59" s="16"/>
      <c r="D59" s="16"/>
      <c r="E59" s="16"/>
      <c r="F59" s="8"/>
      <c r="G59" s="8"/>
      <c r="H59" s="8"/>
      <c r="I59" s="11"/>
    </row>
    <row r="61" ht="12" hidden="1" thickBot="1">
      <c r="B61" s="47" t="s">
        <v>25</v>
      </c>
    </row>
    <row r="62" ht="12" hidden="1" thickTop="1">
      <c r="B62" s="48" t="s">
        <v>18</v>
      </c>
    </row>
    <row r="63" ht="11.25" hidden="1">
      <c r="B63" s="48" t="s">
        <v>17</v>
      </c>
    </row>
    <row r="64" ht="11.25" hidden="1">
      <c r="B64" s="49" t="s">
        <v>19</v>
      </c>
    </row>
    <row r="65" ht="11.25" hidden="1"/>
    <row r="66" ht="12" hidden="1" thickBot="1">
      <c r="B66" s="47" t="s">
        <v>26</v>
      </c>
    </row>
    <row r="67" ht="12" hidden="1" thickTop="1">
      <c r="B67" s="48" t="s">
        <v>23</v>
      </c>
    </row>
    <row r="68" ht="11.25" hidden="1">
      <c r="B68" s="63" t="s">
        <v>24</v>
      </c>
    </row>
    <row r="69" ht="11.25" hidden="1"/>
    <row r="70" ht="12" hidden="1" thickBot="1">
      <c r="B70" s="47" t="s">
        <v>27</v>
      </c>
    </row>
    <row r="71" ht="12" hidden="1" thickTop="1">
      <c r="B71" s="48" t="s">
        <v>21</v>
      </c>
    </row>
    <row r="72" ht="11.25" hidden="1">
      <c r="B72" s="49"/>
    </row>
    <row r="73" ht="11.25" hidden="1"/>
    <row r="74" ht="12" hidden="1" thickBot="1">
      <c r="B74" s="47" t="s">
        <v>28</v>
      </c>
    </row>
    <row r="75" ht="12" hidden="1" thickTop="1">
      <c r="B75" s="48" t="s">
        <v>15</v>
      </c>
    </row>
    <row r="76" ht="11.25" hidden="1">
      <c r="B76" s="49"/>
    </row>
    <row r="77" ht="11.25" hidden="1"/>
    <row r="78" ht="12" hidden="1" thickBot="1">
      <c r="B78" s="47" t="s">
        <v>29</v>
      </c>
    </row>
    <row r="79" ht="12" hidden="1" thickTop="1">
      <c r="B79" s="48" t="s">
        <v>15</v>
      </c>
    </row>
    <row r="80" ht="11.25" hidden="1">
      <c r="B80" s="49"/>
    </row>
    <row r="81" ht="11.25" hidden="1"/>
    <row r="82" ht="12" hidden="1" thickBot="1">
      <c r="B82" s="47" t="s">
        <v>30</v>
      </c>
    </row>
    <row r="83" ht="12" hidden="1" thickTop="1">
      <c r="B83" s="48">
        <v>1</v>
      </c>
    </row>
    <row r="84" ht="11.25" hidden="1">
      <c r="B84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3:I53 F43:I43 F33:I33 F31:I31 F22:I22 F24:I24 F38:I38 F36:I36 F47:I47 I49 I10 F14:I14 F16:I16">
      <formula1>#REF!</formula1>
    </dataValidation>
    <dataValidation type="list" showInputMessage="1" showErrorMessage="1" sqref="F34:F35 F44:F46 F39:F41 F25:F30 F17:F21 F50:F52">
      <formula1>$B$75:$B$76</formula1>
    </dataValidation>
    <dataValidation type="list" showInputMessage="1" showErrorMessage="1" sqref="I34:I35 I44:I46 I39:I41 I11:I13 I25:I30 I17:I21 I50:I52">
      <formula1>$B$71:$B$72</formula1>
    </dataValidation>
    <dataValidation type="list" showInputMessage="1" showErrorMessage="1" sqref="F10">
      <formula1>$B$83:$B$84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$B$67:$B$68</formula1>
    </dataValidation>
    <dataValidation type="list" allowBlank="1" showInputMessage="1" showErrorMessage="1" sqref="F11:F13">
      <formula1>$B$75:$B$76</formula1>
    </dataValidation>
    <dataValidation type="list" showInputMessage="1" showErrorMessage="1" sqref="D11:D13">
      <formula1>$B$62:$B$64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031121</cp:lastModifiedBy>
  <cp:lastPrinted>2001-05-29T14:33:52Z</cp:lastPrinted>
  <dcterms:created xsi:type="dcterms:W3CDTF">2000-03-13T15:50:20Z</dcterms:created>
  <dcterms:modified xsi:type="dcterms:W3CDTF">2021-03-12T02:15:02Z</dcterms:modified>
  <cp:category/>
  <cp:version/>
  <cp:contentType/>
  <cp:contentStatus/>
</cp:coreProperties>
</file>